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ation" sheetId="1" state="visible" r:id="rId3"/>
    <sheet name="Expenses" sheetId="2" state="visible" r:id="rId4"/>
    <sheet name="Example - Registration" sheetId="3" state="visible" r:id="rId5"/>
    <sheet name="Example - Expenses" sheetId="4" state="visible" r:id="rId6"/>
    <sheet name="Revision History" sheetId="5" state="visible" r:id="rId7"/>
  </sheets>
  <definedNames>
    <definedName function="false" hidden="false" localSheetId="1" name="_xlnm.Print_Area" vbProcedure="false">Expenses!$A$1:$F$31</definedName>
    <definedName function="false" hidden="false" localSheetId="0" name="_xlnm.Print_Area" vbProcedure="false">Registration!$A$1:$T$41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<sst xmlns="http://schemas.openxmlformats.org/spreadsheetml/2006/main" count="98" uniqueCount="86">
  <si>
    <t xml:space="preserve">Financial Summary (Calc)</t>
  </si>
  <si>
    <t xml:space="preserve">From:</t>
  </si>
  <si>
    <t xml:space="preserve">Headcount (Calculate)</t>
  </si>
  <si>
    <t xml:space="preserve">Enter Name of Rally</t>
  </si>
  <si>
    <t xml:space="preserve">Enter Start Date</t>
  </si>
  <si>
    <t xml:space="preserve">Checks Received</t>
  </si>
  <si>
    <t xml:space="preserve">Column N</t>
  </si>
  <si>
    <t xml:space="preserve">Number of pilots</t>
  </si>
  <si>
    <t xml:space="preserve">Revenue Expected</t>
  </si>
  <si>
    <t xml:space="preserve">Column O</t>
  </si>
  <si>
    <t xml:space="preserve">Number of CoPilots</t>
  </si>
  <si>
    <t xml:space="preserve">Club Credit Amount</t>
  </si>
  <si>
    <t xml:space="preserve">Club President</t>
  </si>
  <si>
    <r>
      <rPr>
        <sz val="11"/>
        <color theme="1"/>
        <rFont val="Aptos Narrow"/>
        <family val="2"/>
        <charset val="1"/>
      </rPr>
      <t xml:space="preserve">Number of children </t>
    </r>
    <r>
      <rPr>
        <sz val="10"/>
        <color theme="1"/>
        <rFont val="Aptos Narrow"/>
        <family val="2"/>
        <charset val="1"/>
      </rPr>
      <t xml:space="preserve">(free)</t>
    </r>
  </si>
  <si>
    <t xml:space="preserve">Minus Expenses</t>
  </si>
  <si>
    <t xml:space="preserve">Col C, Exp tab</t>
  </si>
  <si>
    <r>
      <rPr>
        <sz val="11"/>
        <color theme="1"/>
        <rFont val="Aptos Narrow"/>
        <family val="2"/>
        <charset val="1"/>
      </rPr>
      <t xml:space="preserve"># of teenages </t>
    </r>
    <r>
      <rPr>
        <sz val="10"/>
        <color theme="1"/>
        <rFont val="Aptos Narrow"/>
        <family val="2"/>
        <charset val="1"/>
      </rPr>
      <t xml:space="preserve">($10)</t>
    </r>
  </si>
  <si>
    <t xml:space="preserve">Rally (Loss) / Gain</t>
  </si>
  <si>
    <t xml:space="preserve">Calculated</t>
  </si>
  <si>
    <t xml:space="preserve">Number of Guests</t>
  </si>
  <si>
    <t xml:space="preserve">Calc amount owed per Adult:</t>
  </si>
  <si>
    <r>
      <rPr>
        <sz val="10"/>
        <color theme="1"/>
        <rFont val="Aptos Narrow"/>
        <family val="2"/>
        <charset val="1"/>
      </rPr>
      <t xml:space="preserve">Divide loss by # </t>
    </r>
    <r>
      <rPr>
        <b val="true"/>
        <sz val="10"/>
        <color theme="1"/>
        <rFont val="Aptos Narrow"/>
        <family val="2"/>
        <charset val="1"/>
      </rPr>
      <t xml:space="preserve">Adults</t>
    </r>
  </si>
  <si>
    <t xml:space="preserve">Total people</t>
  </si>
  <si>
    <t xml:space="preserve">Revenue (Registration)</t>
  </si>
  <si>
    <t xml:space="preserve">RV</t>
  </si>
  <si>
    <t xml:space="preserve">Last Name</t>
  </si>
  <si>
    <t xml:space="preserve">First Name</t>
  </si>
  <si>
    <t xml:space="preserve">CoPilot</t>
  </si>
  <si>
    <t xml:space="preserve">Phone #</t>
  </si>
  <si>
    <t xml:space="preserve">Arrival On</t>
  </si>
  <si>
    <t xml:space="preserve">Rig Length</t>
  </si>
  <si>
    <t xml:space="preserve">First /Guest</t>
  </si>
  <si>
    <t xml:space="preserve">Child (free)</t>
  </si>
  <si>
    <t xml:space="preserve">Teen ($10)</t>
  </si>
  <si>
    <t xml:space="preserve">Guest ($25)</t>
  </si>
  <si>
    <t xml:space="preserve">Camp Fee</t>
  </si>
  <si>
    <t xml:space="preserve">Check #</t>
  </si>
  <si>
    <t xml:space="preserve">Check Received</t>
  </si>
  <si>
    <t xml:space="preserve">Regist. Fee Calc</t>
  </si>
  <si>
    <t xml:space="preserve">Other Expenses</t>
  </si>
  <si>
    <t xml:space="preserve">Amount Due</t>
  </si>
  <si>
    <r>
      <rPr>
        <b val="true"/>
        <sz val="11"/>
        <color theme="1"/>
        <rFont val="Aptos Narrow"/>
        <family val="2"/>
        <charset val="1"/>
      </rPr>
      <t xml:space="preserve">Paid? </t>
    </r>
    <r>
      <rPr>
        <sz val="8"/>
        <color theme="1"/>
        <rFont val="Aptos Narrow"/>
        <family val="2"/>
        <charset val="1"/>
      </rPr>
      <t xml:space="preserve">(cash/check)</t>
    </r>
  </si>
  <si>
    <t xml:space="preserve">Site #</t>
  </si>
  <si>
    <t xml:space="preserve">Guest Name</t>
  </si>
  <si>
    <t xml:space="preserve">Totals --&gt;</t>
  </si>
  <si>
    <t xml:space="preserve">Rally Expense Details</t>
  </si>
  <si>
    <t xml:space="preserve">Date:</t>
  </si>
  <si>
    <t xml:space="preserve">Expenses Prepared by:</t>
  </si>
  <si>
    <t xml:space="preserve">List Expenses:</t>
  </si>
  <si>
    <t xml:space="preserve">Amount spent</t>
  </si>
  <si>
    <t xml:space="preserve">Amount to Reimburse</t>
  </si>
  <si>
    <t xml:space="preserve">Who Treasurer Should Reimburse:</t>
  </si>
  <si>
    <t xml:space="preserve">Notes</t>
  </si>
  <si>
    <r>
      <rPr>
        <sz val="11"/>
        <color theme="1"/>
        <rFont val="Aptos Narrow"/>
        <family val="2"/>
        <charset val="1"/>
      </rPr>
      <t xml:space="preserve">Suggested </t>
    </r>
    <r>
      <rPr>
        <b val="true"/>
        <i val="true"/>
        <sz val="11"/>
        <color theme="1"/>
        <rFont val="Aptos Narrow"/>
        <family val="2"/>
        <charset val="1"/>
      </rPr>
      <t xml:space="preserve">Initial</t>
    </r>
    <r>
      <rPr>
        <sz val="11"/>
        <color theme="1"/>
        <rFont val="Aptos Narrow"/>
        <family val="2"/>
        <charset val="1"/>
      </rPr>
      <t xml:space="preserve"> expense buffer (padding)</t>
    </r>
  </si>
  <si>
    <t xml:space="preserve">N/A - contingency to cover unexpected or last minute expenses.</t>
  </si>
  <si>
    <r>
      <rPr>
        <sz val="11"/>
        <color theme="1"/>
        <rFont val="Aptos Narrow"/>
        <family val="2"/>
        <charset val="1"/>
      </rPr>
      <t xml:space="preserve">This padded amount should be </t>
    </r>
    <r>
      <rPr>
        <b val="true"/>
        <sz val="11"/>
        <color theme="1"/>
        <rFont val="Aptos Narrow"/>
        <family val="2"/>
        <charset val="1"/>
      </rPr>
      <t xml:space="preserve">removed</t>
    </r>
    <r>
      <rPr>
        <sz val="11"/>
        <color theme="1"/>
        <rFont val="Aptos Narrow"/>
        <family val="2"/>
        <charset val="1"/>
      </rPr>
      <t xml:space="preserve"> or </t>
    </r>
    <r>
      <rPr>
        <b val="true"/>
        <sz val="11"/>
        <color theme="1"/>
        <rFont val="Aptos Narrow"/>
        <family val="2"/>
        <charset val="1"/>
      </rPr>
      <t xml:space="preserve">reduced</t>
    </r>
    <r>
      <rPr>
        <sz val="11"/>
        <color theme="1"/>
        <rFont val="Aptos Narrow"/>
        <family val="2"/>
        <charset val="1"/>
      </rPr>
      <t xml:space="preserve"> once all expenses are accounted for. </t>
    </r>
  </si>
  <si>
    <r>
      <rPr>
        <sz val="11"/>
        <color theme="1"/>
        <rFont val="Aptos Narrow"/>
        <family val="2"/>
        <charset val="1"/>
      </rPr>
      <t xml:space="preserve">Reimburse person taking trailer </t>
    </r>
    <r>
      <rPr>
        <b val="true"/>
        <sz val="11"/>
        <color theme="1"/>
        <rFont val="Aptos Narrow"/>
        <family val="2"/>
        <charset val="1"/>
      </rPr>
      <t xml:space="preserve">to</t>
    </r>
    <r>
      <rPr>
        <sz val="11"/>
        <color theme="1"/>
        <rFont val="Aptos Narrow"/>
        <family val="2"/>
        <charset val="1"/>
      </rPr>
      <t xml:space="preserve"> rally</t>
    </r>
  </si>
  <si>
    <t xml:space="preserve">&lt;enter name&gt;</t>
  </si>
  <si>
    <t xml:space="preserve">If trailer NOT used, enter $0</t>
  </si>
  <si>
    <r>
      <rPr>
        <sz val="11"/>
        <color theme="1"/>
        <rFont val="Aptos Narrow"/>
        <family val="2"/>
        <charset val="1"/>
      </rPr>
      <t xml:space="preserve">Reimburse person taking trailer </t>
    </r>
    <r>
      <rPr>
        <b val="true"/>
        <sz val="11"/>
        <color theme="1"/>
        <rFont val="Aptos Narrow"/>
        <family val="2"/>
        <charset val="1"/>
      </rPr>
      <t xml:space="preserve">from</t>
    </r>
    <r>
      <rPr>
        <sz val="11"/>
        <color theme="1"/>
        <rFont val="Aptos Narrow"/>
        <family val="2"/>
        <charset val="1"/>
      </rPr>
      <t xml:space="preserve"> rally</t>
    </r>
  </si>
  <si>
    <t xml:space="preserve">Campground fee for building</t>
  </si>
  <si>
    <t xml:space="preserve">&lt;enter - Campground or Rally Master&gt;</t>
  </si>
  <si>
    <t xml:space="preserve">If campground has a fee for buildings or equipment, enter here.</t>
  </si>
  <si>
    <t xml:space="preserve">Cost of Catered meal</t>
  </si>
  <si>
    <t xml:space="preserve">Enter total here, or list all receipts below</t>
  </si>
  <si>
    <t xml:space="preserve">Total</t>
  </si>
  <si>
    <t xml:space="preserve">Financial Summary</t>
  </si>
  <si>
    <t xml:space="preserve">From</t>
  </si>
  <si>
    <t xml:space="preserve">Column N of Registration Tab</t>
  </si>
  <si>
    <t xml:space="preserve">Column O  of Registration Tab</t>
  </si>
  <si>
    <t xml:space="preserve">As authorized by the club President</t>
  </si>
  <si>
    <t xml:space="preserve">Col C, Expense tab</t>
  </si>
  <si>
    <t xml:space="preserve">Calculated (Revenue + Credit - Expenses)</t>
  </si>
  <si>
    <t xml:space="preserve">Divide loss by # Adults (Round to nearest $)</t>
  </si>
  <si>
    <t xml:space="preserve">Here is an example to demonstrate the use of the Registration Tab.</t>
  </si>
  <si>
    <t xml:space="preserve">Here is an example to demonstrate the use of the Expenses Tab.</t>
  </si>
  <si>
    <t xml:space="preserve">This tab lists the changes to this Penn Coachmen Rally Tally Spreadsheet</t>
  </si>
  <si>
    <t xml:space="preserve">Date</t>
  </si>
  <si>
    <t xml:space="preserve">What Changes Made</t>
  </si>
  <si>
    <t xml:space="preserve">Change made by</t>
  </si>
  <si>
    <t xml:space="preserve">New spreadsheet developed and sent out for comment</t>
  </si>
  <si>
    <t xml:space="preserve">B. Bingham</t>
  </si>
  <si>
    <t xml:space="preserve">Made changes as discussed with Sue (hide column, add rounding, divide expenses among all non-children attending, remove $2 trailer fee)</t>
  </si>
  <si>
    <t xml:space="preserve">Updated examples and refined instructions.  </t>
  </si>
  <si>
    <t xml:space="preserve">At Bob's suggestion, add Site number and guest name columns then adjusted instructions to fit.  Updated Print Range.  Fixed note on example tab.</t>
  </si>
  <si>
    <t xml:space="preserve">Created an Example Expense tab and cleared sheet to be used as a template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</si>
</sst>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(\$* #,##0.00_);_(\$* \(#,##0.00\);_(\$* \-??_);_(@_)"/>
    <numFmt numFmtId="166" formatCode="General"/>
    <numFmt numFmtId="167" formatCode="d\-mmm\-yy"/>
    <numFmt numFmtId="168" formatCode="[&lt;=9999999]###\-####;\(###&quot;) &quot;###\-####"/>
    <numFmt numFmtId="169" formatCode="m/d/yyyy"/>
  </numFmts>
  <fonts count="24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Aptos Narrow"/>
      <family val="2"/>
      <charset val="1"/>
    </font>
    <font>
      <sz val="11"/>
      <color theme="3" tint="0.4999"/>
      <name val="Aptos Narrow"/>
      <family val="2"/>
      <charset val="1"/>
    </font>
    <font>
      <sz val="9"/>
      <color theme="3" tint="0.4999"/>
      <name val="Aptos Narrow"/>
      <family val="2"/>
      <charset val="1"/>
    </font>
    <font>
      <sz val="10"/>
      <color theme="1"/>
      <name val="Aptos Narrow"/>
      <family val="2"/>
      <charset val="1"/>
    </font>
    <font>
      <sz val="10"/>
      <color theme="3" tint="0.4999"/>
      <name val="Aptos Narrow"/>
      <family val="2"/>
      <charset val="1"/>
    </font>
    <font>
      <b val="true"/>
      <sz val="10"/>
      <color theme="1"/>
      <name val="Aptos Narrow"/>
      <family val="2"/>
      <charset val="1"/>
    </font>
    <font>
      <b val="true"/>
      <sz val="14"/>
      <color theme="1"/>
      <name val="Aptos Narrow"/>
      <family val="2"/>
      <charset val="1"/>
    </font>
    <font>
      <sz val="8"/>
      <color theme="1"/>
      <name val="Aptos Narrow"/>
      <family val="2"/>
      <charset val="1"/>
    </font>
    <font>
      <b val="true"/>
      <sz val="11"/>
      <color rgb="FFFF0000"/>
      <name val="Aptos Narrow"/>
      <family val="0"/>
    </font>
    <font>
      <sz val="11"/>
      <color theme="1"/>
      <name val="Aptos Narrow"/>
      <family val="0"/>
    </font>
    <font>
      <b val="true"/>
      <sz val="11"/>
      <color theme="1"/>
      <name val="Aptos Narrow"/>
      <family val="0"/>
    </font>
    <font>
      <sz val="11"/>
      <color theme="9" tint="-0.25"/>
      <name val="Aptos Narrow"/>
      <family val="0"/>
    </font>
    <font>
      <sz val="11"/>
      <color theme="4"/>
      <name val="Aptos Narrow"/>
      <family val="0"/>
    </font>
    <font>
      <sz val="11"/>
      <color rgb="FFFF0000"/>
      <name val="Aptos Narrow"/>
      <family val="0"/>
    </font>
    <font>
      <sz val="11"/>
      <color theme="6" tint="0.6"/>
      <name val="Aptos Narrow"/>
      <family val="0"/>
    </font>
    <font>
      <sz val="14"/>
      <color theme="1"/>
      <name val="Aptos Narrow"/>
      <family val="2"/>
      <charset val="1"/>
    </font>
    <font>
      <b val="true"/>
      <i val="true"/>
      <sz val="11"/>
      <color theme="1"/>
      <name val="Aptos Narrow"/>
      <family val="2"/>
      <charset val="1"/>
    </font>
    <font>
      <sz val="9"/>
      <color theme="1"/>
      <name val="Aptos Narrow"/>
      <family val="2"/>
      <charset val="1"/>
    </font>
    <font>
      <b val="true"/>
      <u val="single"/>
      <sz val="11"/>
      <color rgb="FFFF0000"/>
      <name val="Aptos Narrow"/>
      <family val="0"/>
    </font>
    <font>
      <sz val="18"/>
      <color theme="0"/>
      <name val="Aptos Narrow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15"/>
        <bgColor rgb="FFDCEAF7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E4F5DF"/>
      </patternFill>
    </fill>
    <fill>
      <patternFill patternType="solid">
        <fgColor theme="9" tint="0.7999"/>
        <bgColor rgb="FFE4F5DF"/>
      </patternFill>
    </fill>
    <fill>
      <patternFill patternType="solid">
        <fgColor rgb="FFE4F5DF"/>
        <bgColor rgb="FFD9F2D0"/>
      </patternFill>
    </fill>
    <fill>
      <patternFill patternType="solid">
        <fgColor theme="3" tint="0.8999"/>
        <bgColor rgb="FFE4F5DF"/>
      </patternFill>
    </fill>
    <fill>
      <patternFill patternType="solid">
        <fgColor theme="0" tint="-0.05"/>
        <bgColor rgb="FFE4F5DF"/>
      </patternFill>
    </fill>
    <fill>
      <patternFill patternType="solid">
        <fgColor theme="1"/>
        <bgColor rgb="FF00330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5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5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6" borderId="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4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255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6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6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6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6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6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9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7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4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7" borderId="6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4" borderId="6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4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4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7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7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7" borderId="6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7" borderId="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7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7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8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6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3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E4F5D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A7D22"/>
      <rgbColor rgb="FF000080"/>
      <rgbColor rgb="FF808000"/>
      <rgbColor rgb="FF800080"/>
      <rgbColor rgb="FF156082"/>
      <rgbColor rgb="FFBFBFBF"/>
      <rgbColor rgb="FF808080"/>
      <rgbColor rgb="FF9999FF"/>
      <rgbColor rgb="FF993366"/>
      <rgbColor rgb="FFF2F2F2"/>
      <rgbColor rgb="FFDCEA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E4F5DF"/>
      <rgbColor rgb="FFD9F2D0"/>
      <rgbColor rgb="FFFFFF99"/>
      <rgbColor rgb="FF84E291"/>
      <rgbColor rgb="FFFF99CC"/>
      <rgbColor rgb="FFCC99FF"/>
      <rgbColor rgb="FFFFCC99"/>
      <rgbColor rgb="FF4E95D9"/>
      <rgbColor rgb="FF33CCCC"/>
      <rgbColor rgb="FF99CC00"/>
      <rgbColor rgb="FFFFCC00"/>
      <rgbColor rgb="FFFF9900"/>
      <rgbColor rgb="FFFF6600"/>
      <rgbColor rgb="FF666699"/>
      <rgbColor rgb="FF969696"/>
      <rgbColor rgb="FF104862"/>
      <rgbColor rgb="FF3B7D2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18</xdr:col>
      <xdr:colOff>83880</xdr:colOff>
      <xdr:row>0</xdr:row>
      <xdr:rowOff>0</xdr:rowOff>
    </xdr:from>
    <xdr:to>
      <xdr:col>26</xdr:col>
      <xdr:colOff>213120</xdr:colOff>
      <xdr:row>9</xdr:row>
      <xdr:rowOff>91080</xdr:rowOff>
    </xdr:to>
    <xdr:sp>
      <xdr:nvSpPr>
        <xdr:cNvPr id="0" name="TextBox 1"/>
        <xdr:cNvSpPr/>
      </xdr:nvSpPr>
      <xdr:spPr>
        <a:xfrm>
          <a:off x="8493120" y="0"/>
          <a:ext cx="4070880" cy="1624680"/>
        </a:xfrm>
        <a:prstGeom prst="rect">
          <a:avLst/>
        </a:prstGeom>
        <a:solidFill>
          <a:srgbClr val="ffff00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en-US" sz="1100" spc="-1" strike="noStrike">
              <a:solidFill>
                <a:srgbClr val="ff0000"/>
              </a:solidFill>
              <a:latin typeface="Aptos Narrow"/>
            </a:rPr>
            <a:t>Instructions - </a:t>
          </a: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On </a:t>
          </a:r>
          <a:r>
            <a:rPr b="1" lang="en-US" sz="1100" spc="-1" strike="noStrike">
              <a:solidFill>
                <a:schemeClr val="dk1"/>
              </a:solidFill>
              <a:latin typeface="Aptos Narrow"/>
            </a:rPr>
            <a:t>Registration Tab</a:t>
          </a: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, enter the following: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1) Name and Date of Rally (top right)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2)  Registrant information in the </a:t>
          </a:r>
          <a:r>
            <a:rPr b="0" lang="en-US" sz="1100" spc="-1" strike="noStrike">
              <a:solidFill>
                <a:schemeClr val="accent6">
                  <a:lumMod val="75000"/>
                </a:schemeClr>
              </a:solidFill>
              <a:latin typeface="Aptos Narrow"/>
            </a:rPr>
            <a:t>green cells</a:t>
          </a:r>
          <a:r>
            <a:rPr b="0" lang="en-US" sz="1100" spc="-1" strike="noStrike">
              <a:solidFill>
                <a:schemeClr val="accent1"/>
              </a:solidFill>
              <a:latin typeface="Aptos Narrow"/>
            </a:rPr>
            <a:t>.  </a:t>
          </a: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Ensure you enter CoPilot name if there is one and # of kids and guests!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3) If the club president offered your rally a Club Credit, enter amount in C4.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On the </a:t>
          </a:r>
          <a:r>
            <a:rPr b="1" lang="en-US" sz="1100" spc="-1" strike="noStrike">
              <a:solidFill>
                <a:schemeClr val="dk1"/>
              </a:solidFill>
              <a:latin typeface="Aptos Narrow"/>
            </a:rPr>
            <a:t>Expenses Tab</a:t>
          </a: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, enter your expenses</a:t>
          </a:r>
          <a:r>
            <a:rPr b="0" lang="en-US" sz="1100" spc="-1" strike="noStrike">
              <a:solidFill>
                <a:schemeClr val="accent1"/>
              </a:solidFill>
              <a:latin typeface="Aptos Narrow"/>
            </a:rPr>
            <a:t> in blue cells</a:t>
          </a: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.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4.  Verify Financial Summaries totaled correctly.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5.  IF there is a </a:t>
          </a:r>
          <a:r>
            <a:rPr b="1" lang="en-US" sz="1100" spc="-1" strike="noStrike">
              <a:solidFill>
                <a:schemeClr val="dk1"/>
              </a:solidFill>
              <a:latin typeface="Aptos Narrow"/>
            </a:rPr>
            <a:t>negative </a:t>
          </a: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balance (cell C6) after credit  and  expenses entered, C7 calculates amount owed (excludes children), then enters in column P.</a:t>
          </a:r>
          <a:endParaRPr b="0" lang="en-US" sz="11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0</xdr:colOff>
      <xdr:row>2</xdr:row>
      <xdr:rowOff>60840</xdr:rowOff>
    </xdr:from>
    <xdr:to>
      <xdr:col>17</xdr:col>
      <xdr:colOff>515880</xdr:colOff>
      <xdr:row>7</xdr:row>
      <xdr:rowOff>171000</xdr:rowOff>
    </xdr:to>
    <xdr:sp>
      <xdr:nvSpPr>
        <xdr:cNvPr id="1" name="TextBox 2"/>
        <xdr:cNvSpPr/>
      </xdr:nvSpPr>
      <xdr:spPr>
        <a:xfrm>
          <a:off x="5006520" y="432360"/>
          <a:ext cx="3402360" cy="1100880"/>
        </a:xfrm>
        <a:prstGeom prst="rect">
          <a:avLst/>
        </a:prstGeom>
        <a:solidFill>
          <a:srgbClr val="f8f8f8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en-US" sz="1100" spc="-1" strike="noStrike">
              <a:solidFill>
                <a:srgbClr val="ff0000"/>
              </a:solidFill>
              <a:latin typeface="Aptos Narrow"/>
            </a:rPr>
            <a:t>General Instructions for spreadsheet</a:t>
          </a:r>
          <a:r>
            <a:rPr b="0" lang="en-US" sz="1100" spc="-1" strike="noStrike">
              <a:solidFill>
                <a:srgbClr val="ff0000"/>
              </a:solidFill>
              <a:latin typeface="Aptos Narrow"/>
            </a:rPr>
            <a:t>: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There are two tabs to enter information: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n-US" sz="1100" spc="-1" strike="noStrike">
              <a:solidFill>
                <a:schemeClr val="dk1"/>
              </a:solidFill>
              <a:latin typeface="Aptos Narrow"/>
            </a:rPr>
            <a:t>* Registration Tab</a:t>
          </a: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, to enter who's coming in </a:t>
          </a:r>
          <a:r>
            <a:rPr b="0" lang="en-US" sz="1100" spc="-1" strike="noStrike">
              <a:solidFill>
                <a:schemeClr val="accent3">
                  <a:lumMod val="40000"/>
                  <a:lumOff val="60000"/>
                </a:schemeClr>
              </a:solidFill>
              <a:latin typeface="Aptos Narrow"/>
            </a:rPr>
            <a:t>green cells.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* </a:t>
          </a:r>
          <a:r>
            <a:rPr b="1" lang="en-US" sz="1100" spc="-1" strike="noStrike">
              <a:solidFill>
                <a:schemeClr val="dk1"/>
              </a:solidFill>
              <a:latin typeface="Aptos Narrow"/>
            </a:rPr>
            <a:t>Expenses Tab</a:t>
          </a: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, to enter all your expenses</a:t>
          </a:r>
          <a:r>
            <a:rPr b="0" lang="en-US" sz="1100" spc="-1" strike="noStrike">
              <a:solidFill>
                <a:schemeClr val="accent1"/>
              </a:solidFill>
              <a:latin typeface="Aptos Narrow"/>
            </a:rPr>
            <a:t> in blue cells</a:t>
          </a: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.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Pages are formatted to print on one sheet of paper.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There is an example tab, and detailed instructions to the right. </a:t>
          </a:r>
          <a:endParaRPr b="0" lang="en-US" sz="1100" spc="-1" strike="noStrike">
            <a:latin typeface="Times New Roman"/>
          </a:endParaRPr>
        </a:p>
      </xdr:txBody>
    </xdr:sp>
    <xdr:clientData/>
  </xdr:twoCellAnchor>
  <xdr:twoCellAnchor editAs="twoCell">
    <xdr:from>
      <xdr:col>20</xdr:col>
      <xdr:colOff>335160</xdr:colOff>
      <xdr:row>11</xdr:row>
      <xdr:rowOff>83880</xdr:rowOff>
    </xdr:from>
    <xdr:to>
      <xdr:col>25</xdr:col>
      <xdr:colOff>517680</xdr:colOff>
      <xdr:row>21</xdr:row>
      <xdr:rowOff>98640</xdr:rowOff>
    </xdr:to>
    <xdr:sp>
      <xdr:nvSpPr>
        <xdr:cNvPr id="2" name="TextBox 3"/>
        <xdr:cNvSpPr/>
      </xdr:nvSpPr>
      <xdr:spPr>
        <a:xfrm>
          <a:off x="9561600" y="2150640"/>
          <a:ext cx="2786040" cy="1824840"/>
        </a:xfrm>
        <a:prstGeom prst="rect">
          <a:avLst/>
        </a:prstGeom>
        <a:solidFill>
          <a:srgbClr val="f2f2f2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en-US" sz="1100" spc="-1" strike="noStrike">
              <a:solidFill>
                <a:srgbClr val="ff0000"/>
              </a:solidFill>
              <a:latin typeface="Aptos Narrow"/>
            </a:rPr>
            <a:t>Advanced Help: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* To add more rows (e.g., Pocono Rally), highlight one of the middle rows (somewhere around row 20 ) and select "Insert Row".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* To clear sheet, delete content in light green cells.  (Don't delete yellow cells as they calculate)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* If Rally Master will be collecting camp fee, </a:t>
          </a:r>
          <a:r>
            <a:rPr b="1" lang="en-US" sz="1100" spc="-1" strike="noStrike">
              <a:solidFill>
                <a:schemeClr val="dk1"/>
              </a:solidFill>
              <a:latin typeface="Aptos Narrow"/>
            </a:rPr>
            <a:t>unhide</a:t>
          </a: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 column L.</a:t>
          </a:r>
          <a:endParaRPr b="0" lang="en-US" sz="11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137160</xdr:colOff>
      <xdr:row>0</xdr:row>
      <xdr:rowOff>106560</xdr:rowOff>
    </xdr:from>
    <xdr:to>
      <xdr:col>11</xdr:col>
      <xdr:colOff>151920</xdr:colOff>
      <xdr:row>14</xdr:row>
      <xdr:rowOff>159480</xdr:rowOff>
    </xdr:to>
    <xdr:sp>
      <xdr:nvSpPr>
        <xdr:cNvPr id="3" name="TextBox 1"/>
        <xdr:cNvSpPr/>
      </xdr:nvSpPr>
      <xdr:spPr>
        <a:xfrm>
          <a:off x="8400960" y="106560"/>
          <a:ext cx="2674080" cy="3177000"/>
        </a:xfrm>
        <a:prstGeom prst="rect">
          <a:avLst/>
        </a:prstGeom>
        <a:solidFill>
          <a:srgbClr val="ffff99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en-US" sz="1100" spc="-1" strike="noStrike">
              <a:solidFill>
                <a:srgbClr val="ff0000"/>
              </a:solidFill>
              <a:latin typeface="Aptos Narrow"/>
            </a:rPr>
            <a:t>Note:  Club Related Expenses such as Trailer Maintenance or Trailer Supply Restocking (coffee, Cream, kitchen supplies) should be </a:t>
          </a:r>
          <a:r>
            <a:rPr b="1" lang="en-US" sz="1100" spc="-1" strike="noStrike" u="sng">
              <a:solidFill>
                <a:srgbClr val="ff0000"/>
              </a:solidFill>
              <a:uFillTx/>
              <a:latin typeface="Aptos Narrow"/>
            </a:rPr>
            <a:t>sent directly to the Treasurer, and not expensed to the Rally</a:t>
          </a:r>
          <a:r>
            <a:rPr b="1" lang="en-US" sz="1100" spc="-1" strike="noStrike">
              <a:solidFill>
                <a:srgbClr val="ff0000"/>
              </a:solidFill>
              <a:latin typeface="Aptos Narrow"/>
            </a:rPr>
            <a:t>.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n-US" sz="1100" spc="-1" strike="noStrike">
              <a:solidFill>
                <a:schemeClr val="dk1"/>
              </a:solidFill>
              <a:latin typeface="Aptos Narrow"/>
            </a:rPr>
            <a:t>Rally Expense Tab Instructions</a:t>
          </a: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: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1.  Use this tab to enter all your rally expenses here. 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2. Enter </a:t>
          </a:r>
          <a:r>
            <a:rPr b="1" lang="en-US" sz="1100" spc="-1" strike="noStrike">
              <a:solidFill>
                <a:schemeClr val="dk1"/>
              </a:solidFill>
              <a:latin typeface="Aptos Narrow"/>
            </a:rPr>
            <a:t>date</a:t>
          </a: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 and </a:t>
          </a:r>
          <a:r>
            <a:rPr b="1" lang="en-US" sz="1100" spc="-1" strike="noStrike">
              <a:solidFill>
                <a:schemeClr val="dk1"/>
              </a:solidFill>
              <a:latin typeface="Aptos Narrow"/>
            </a:rPr>
            <a:t>name</a:t>
          </a: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 of preparer in top row.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3.  Trailer Transport Fee; Person transporting trailer to/from the rally to be reimbursed $100 for each leg of trip.  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4.  When complete, submit this sheet to  the treasure for reimbursement.  Note:  You can print or send electronically to treasurer.</a:t>
          </a:r>
          <a:endParaRPr b="0" lang="en-U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n-US" sz="1100" spc="-1" strike="noStrike">
            <a:latin typeface="Times New Roman"/>
          </a:endParaRPr>
        </a:p>
        <a:p>
          <a:pPr defTabSz="914400">
            <a:lnSpc>
              <a:spcPct val="100000"/>
            </a:lnSpc>
            <a:tabLst>
              <a:tab algn="l" pos="0"/>
            </a:tabLst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* To clear sheet, delete content in light blue cells.  (Don't delete yellow cells as they serve as reminders)</a:t>
          </a:r>
          <a:endParaRPr b="0" lang="en-US" sz="1100" spc="-1" strike="noStrike">
            <a:latin typeface="Times New Roman"/>
          </a:endParaRPr>
        </a:p>
        <a:p>
          <a:pPr defTabSz="914400">
            <a:lnSpc>
              <a:spcPct val="100000"/>
            </a:lnSpc>
            <a:tabLst>
              <a:tab algn="l" pos="0"/>
            </a:tabLst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 </a:t>
          </a:r>
          <a:endParaRPr b="0" lang="en-US" sz="1100" spc="-1" strike="noStrike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</xdr:row>
      <xdr:rowOff>1394640</xdr:rowOff>
    </xdr:from>
    <xdr:to>
      <xdr:col>3</xdr:col>
      <xdr:colOff>271080</xdr:colOff>
      <xdr:row>1</xdr:row>
      <xdr:rowOff>4907160</xdr:rowOff>
    </xdr:to>
    <xdr:pic>
      <xdr:nvPicPr>
        <xdr:cNvPr id="4" name="Picture 30" descr=""/>
        <xdr:cNvPicPr/>
      </xdr:nvPicPr>
      <xdr:blipFill>
        <a:blip r:embed="rId1"/>
        <a:stretch/>
      </xdr:blipFill>
      <xdr:spPr>
        <a:xfrm>
          <a:off x="0" y="1689840"/>
          <a:ext cx="12586320" cy="35125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0</xdr:col>
      <xdr:colOff>274320</xdr:colOff>
      <xdr:row>1</xdr:row>
      <xdr:rowOff>53280</xdr:rowOff>
    </xdr:from>
    <xdr:to>
      <xdr:col>0</xdr:col>
      <xdr:colOff>3192480</xdr:colOff>
      <xdr:row>1</xdr:row>
      <xdr:rowOff>1752120</xdr:rowOff>
    </xdr:to>
    <xdr:sp>
      <xdr:nvSpPr>
        <xdr:cNvPr id="5" name="Callout: Down Arrow 8"/>
        <xdr:cNvSpPr/>
      </xdr:nvSpPr>
      <xdr:spPr>
        <a:xfrm>
          <a:off x="274320" y="348480"/>
          <a:ext cx="2918160" cy="1698840"/>
        </a:xfrm>
        <a:prstGeom prst="downArrowCallout">
          <a:avLst>
            <a:gd name="adj1" fmla="val 19382"/>
            <a:gd name="adj2" fmla="val 25000"/>
            <a:gd name="adj3" fmla="val 25000"/>
            <a:gd name="adj4" fmla="val 64231"/>
          </a:avLst>
        </a:prstGeom>
        <a:gradFill rotWithShape="0">
          <a:gsLst>
            <a:gs pos="0">
              <a:srgbClr val="9dafbf"/>
            </a:gs>
            <a:gs pos="50000">
              <a:srgbClr val="90a2b3"/>
            </a:gs>
            <a:gs pos="100000">
              <a:srgbClr val="7c95ab"/>
            </a:gs>
          </a:gsLst>
          <a:lin ang="5400000"/>
        </a:gradFill>
        <a:ln w="12700">
          <a:solidFill>
            <a:srgbClr val="156082"/>
          </a:solidFill>
          <a:miter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  <xdr:txBody>
        <a:bodyPr numCol="1" spcCol="0" horzOverflow="clip" vertOverflow="clip" anchor="ctr">
          <a:noAutofit/>
        </a:bodyPr>
        <a:p>
          <a:pPr defTabSz="914400">
            <a:lnSpc>
              <a:spcPct val="100000"/>
            </a:lnSpc>
            <a:tabLst>
              <a:tab algn="l" pos="0"/>
            </a:tabLst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1) As you enter </a:t>
          </a:r>
          <a:r>
            <a:rPr b="1" lang="en-US" sz="1100" spc="-1" strike="noStrike">
              <a:solidFill>
                <a:schemeClr val="dk1"/>
              </a:solidFill>
              <a:latin typeface="Aptos Narrow"/>
            </a:rPr>
            <a:t>Checks Received,</a:t>
          </a: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 sum is here.</a:t>
          </a:r>
          <a:endParaRPr b="0" lang="en-US" sz="1100" spc="-1" strike="noStrike">
            <a:latin typeface="Times New Roman"/>
          </a:endParaRPr>
        </a:p>
        <a:p>
          <a:pPr defTabSz="914400">
            <a:lnSpc>
              <a:spcPct val="100000"/>
            </a:lnSpc>
            <a:tabLst>
              <a:tab algn="l" pos="0"/>
            </a:tabLst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2) As you enter participants,  </a:t>
          </a:r>
          <a:r>
            <a:rPr b="1" lang="en-US" sz="1100" spc="-1" strike="noStrike">
              <a:solidFill>
                <a:schemeClr val="dk1"/>
              </a:solidFill>
              <a:latin typeface="Aptos Narrow"/>
            </a:rPr>
            <a:t>Registration Fee </a:t>
          </a: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calculates and sum shows here.</a:t>
          </a:r>
          <a:endParaRPr b="0" lang="en-US" sz="1100" spc="-1" strike="noStrike">
            <a:latin typeface="Times New Roman"/>
          </a:endParaRPr>
        </a:p>
        <a:p>
          <a:pPr defTabSz="914400">
            <a:lnSpc>
              <a:spcPct val="100000"/>
            </a:lnSpc>
            <a:tabLst>
              <a:tab algn="l" pos="0"/>
            </a:tabLst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3) If the Club President offers your rally a </a:t>
          </a:r>
          <a:r>
            <a:rPr b="1" lang="en-US" sz="1100" spc="-1" strike="noStrike">
              <a:solidFill>
                <a:schemeClr val="dk1"/>
              </a:solidFill>
              <a:latin typeface="Aptos Narrow"/>
            </a:rPr>
            <a:t>Club Credit Amount</a:t>
          </a: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, enter it in row 4. as a positive #.</a:t>
          </a:r>
          <a:endParaRPr b="0" lang="en-US" sz="11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4853880</xdr:colOff>
      <xdr:row>1</xdr:row>
      <xdr:rowOff>3467160</xdr:rowOff>
    </xdr:from>
    <xdr:to>
      <xdr:col>0</xdr:col>
      <xdr:colOff>7223400</xdr:colOff>
      <xdr:row>1</xdr:row>
      <xdr:rowOff>3672720</xdr:rowOff>
    </xdr:to>
    <xdr:sp>
      <xdr:nvSpPr>
        <xdr:cNvPr id="6" name="Rectangle: Rounded Corners 16"/>
        <xdr:cNvSpPr/>
      </xdr:nvSpPr>
      <xdr:spPr>
        <a:xfrm>
          <a:off x="4853880" y="3762360"/>
          <a:ext cx="2369520" cy="205560"/>
        </a:xfrm>
        <a:prstGeom prst="roundRect">
          <a:avLst>
            <a:gd name="adj" fmla="val 20371"/>
          </a:avLst>
        </a:prstGeom>
        <a:noFill/>
        <a:ln w="19050">
          <a:solidFill>
            <a:srgbClr val="ff0000"/>
          </a:solidFill>
          <a:miter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0</xdr:col>
      <xdr:colOff>1851480</xdr:colOff>
      <xdr:row>1</xdr:row>
      <xdr:rowOff>2705040</xdr:rowOff>
    </xdr:from>
    <xdr:to>
      <xdr:col>0</xdr:col>
      <xdr:colOff>7277040</xdr:colOff>
      <xdr:row>1</xdr:row>
      <xdr:rowOff>3032640</xdr:rowOff>
    </xdr:to>
    <xdr:cxnSp>
      <xdr:nvCxnSpPr>
        <xdr:cNvPr id="7" name="Straight Arrow Connector 18"/>
        <xdr:cNvCxnSpPr/>
      </xdr:nvCxnSpPr>
      <xdr:spPr>
        <a:xfrm>
          <a:off x="1851480" y="3000240"/>
          <a:ext cx="5425920" cy="327960"/>
        </a:xfrm>
        <a:prstGeom prst="straightConnector1">
          <a:avLst/>
        </a:prstGeom>
        <a:ln w="28575">
          <a:solidFill>
            <a:srgbClr val="ff0000"/>
          </a:solidFill>
          <a:miter/>
          <a:tailEnd len="med" type="triangle" w="med"/>
        </a:ln>
      </xdr:spPr>
    </xdr:cxnSp>
    <xdr:clientData/>
  </xdr:twoCellAnchor>
  <xdr:twoCellAnchor editAs="twoCell">
    <xdr:from>
      <xdr:col>0</xdr:col>
      <xdr:colOff>7246800</xdr:colOff>
      <xdr:row>1</xdr:row>
      <xdr:rowOff>2971800</xdr:rowOff>
    </xdr:from>
    <xdr:to>
      <xdr:col>0</xdr:col>
      <xdr:colOff>7795080</xdr:colOff>
      <xdr:row>1</xdr:row>
      <xdr:rowOff>4594680</xdr:rowOff>
    </xdr:to>
    <xdr:sp>
      <xdr:nvSpPr>
        <xdr:cNvPr id="8" name="Rectangle: Rounded Corners 19"/>
        <xdr:cNvSpPr/>
      </xdr:nvSpPr>
      <xdr:spPr>
        <a:xfrm>
          <a:off x="7246800" y="3267000"/>
          <a:ext cx="548280" cy="1622880"/>
        </a:xfrm>
        <a:prstGeom prst="roundRect">
          <a:avLst>
            <a:gd name="adj" fmla="val 16667"/>
          </a:avLst>
        </a:prstGeom>
        <a:solidFill>
          <a:srgbClr val="ff9999">
            <a:alpha val="41000"/>
          </a:srgbClr>
        </a:solidFill>
        <a:ln w="28575">
          <a:solidFill>
            <a:srgbClr val="ff0000"/>
          </a:solidFill>
          <a:miter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0</xdr:col>
      <xdr:colOff>243720</xdr:colOff>
      <xdr:row>1</xdr:row>
      <xdr:rowOff>2545200</xdr:rowOff>
    </xdr:from>
    <xdr:to>
      <xdr:col>0</xdr:col>
      <xdr:colOff>1851120</xdr:colOff>
      <xdr:row>1</xdr:row>
      <xdr:rowOff>2864880</xdr:rowOff>
    </xdr:to>
    <xdr:sp>
      <xdr:nvSpPr>
        <xdr:cNvPr id="9" name="Rectangle: Rounded Corners 21"/>
        <xdr:cNvSpPr/>
      </xdr:nvSpPr>
      <xdr:spPr>
        <a:xfrm>
          <a:off x="243720" y="2840400"/>
          <a:ext cx="1607400" cy="319680"/>
        </a:xfrm>
        <a:prstGeom prst="roundRect">
          <a:avLst>
            <a:gd name="adj" fmla="val 16667"/>
          </a:avLst>
        </a:prstGeom>
        <a:solidFill>
          <a:srgbClr val="ff9999">
            <a:alpha val="41000"/>
          </a:srgbClr>
        </a:solidFill>
        <a:ln w="28575">
          <a:solidFill>
            <a:srgbClr val="ff0000"/>
          </a:solidFill>
          <a:miter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0</xdr:col>
      <xdr:colOff>716400</xdr:colOff>
      <xdr:row>1</xdr:row>
      <xdr:rowOff>3474720</xdr:rowOff>
    </xdr:from>
    <xdr:to>
      <xdr:col>0</xdr:col>
      <xdr:colOff>2041920</xdr:colOff>
      <xdr:row>1</xdr:row>
      <xdr:rowOff>4145040</xdr:rowOff>
    </xdr:to>
    <xdr:sp>
      <xdr:nvSpPr>
        <xdr:cNvPr id="10" name="Speech Bubble: Rectangle with Corners Rounded 31"/>
        <xdr:cNvSpPr/>
      </xdr:nvSpPr>
      <xdr:spPr>
        <a:xfrm>
          <a:off x="716400" y="3769920"/>
          <a:ext cx="1325520" cy="670320"/>
        </a:xfrm>
        <a:prstGeom prst="wedgeRoundRectCallout">
          <a:avLst>
            <a:gd name="adj1" fmla="val -9550"/>
            <a:gd name="adj2" fmla="val -138232"/>
            <a:gd name="adj3" fmla="val 16667"/>
          </a:avLst>
        </a:prstGeom>
        <a:gradFill rotWithShape="0">
          <a:gsLst>
            <a:gs pos="0">
              <a:srgbClr val="9dafbf"/>
            </a:gs>
            <a:gs pos="50000">
              <a:srgbClr val="90a2b3"/>
            </a:gs>
            <a:gs pos="100000">
              <a:srgbClr val="7c95ab"/>
            </a:gs>
          </a:gsLst>
          <a:lin ang="5400000"/>
        </a:gradFill>
        <a:ln w="12700">
          <a:solidFill>
            <a:srgbClr val="156082"/>
          </a:solidFill>
          <a:miter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  <xdr:txBody>
        <a:bodyPr numCol="1" spcCol="0" horzOverflow="clip" vertOverflow="clip"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In this example,  additional funds will be needed</a:t>
          </a:r>
          <a:endParaRPr b="0" lang="en-US" sz="11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6751440</xdr:colOff>
      <xdr:row>1</xdr:row>
      <xdr:rowOff>1585080</xdr:rowOff>
    </xdr:from>
    <xdr:to>
      <xdr:col>0</xdr:col>
      <xdr:colOff>8854200</xdr:colOff>
      <xdr:row>1</xdr:row>
      <xdr:rowOff>1904760</xdr:rowOff>
    </xdr:to>
    <xdr:sp>
      <xdr:nvSpPr>
        <xdr:cNvPr id="11" name="Rectangle: Rounded Corners 4"/>
        <xdr:cNvSpPr/>
      </xdr:nvSpPr>
      <xdr:spPr>
        <a:xfrm>
          <a:off x="6751440" y="1880280"/>
          <a:ext cx="2102760" cy="319680"/>
        </a:xfrm>
        <a:prstGeom prst="roundRect">
          <a:avLst>
            <a:gd name="adj" fmla="val 16667"/>
          </a:avLst>
        </a:prstGeom>
        <a:solidFill>
          <a:srgbClr val="ff9999">
            <a:alpha val="27000"/>
          </a:srgbClr>
        </a:solidFill>
        <a:ln w="28575">
          <a:solidFill>
            <a:srgbClr val="ff0000"/>
          </a:solidFill>
          <a:miter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0</xdr:col>
      <xdr:colOff>6918840</xdr:colOff>
      <xdr:row>1</xdr:row>
      <xdr:rowOff>861120</xdr:rowOff>
    </xdr:from>
    <xdr:to>
      <xdr:col>0</xdr:col>
      <xdr:colOff>8099640</xdr:colOff>
      <xdr:row>1</xdr:row>
      <xdr:rowOff>1188360</xdr:rowOff>
    </xdr:to>
    <xdr:sp>
      <xdr:nvSpPr>
        <xdr:cNvPr id="12" name="Speech Bubble: Rectangle with Corners Rounded 5"/>
        <xdr:cNvSpPr/>
      </xdr:nvSpPr>
      <xdr:spPr>
        <a:xfrm>
          <a:off x="6918840" y="1156320"/>
          <a:ext cx="1180800" cy="327240"/>
        </a:xfrm>
        <a:prstGeom prst="wedgeRoundRectCallout">
          <a:avLst>
            <a:gd name="adj1" fmla="val -23418"/>
            <a:gd name="adj2" fmla="val 179330"/>
            <a:gd name="adj3" fmla="val 16667"/>
          </a:avLst>
        </a:prstGeom>
        <a:gradFill rotWithShape="0">
          <a:gsLst>
            <a:gs pos="0">
              <a:srgbClr val="9dafbf"/>
            </a:gs>
            <a:gs pos="50000">
              <a:srgbClr val="90a2b3"/>
            </a:gs>
            <a:gs pos="100000">
              <a:srgbClr val="7c95ab"/>
            </a:gs>
          </a:gsLst>
          <a:lin ang="5400000"/>
        </a:gradFill>
        <a:ln w="12700">
          <a:solidFill>
            <a:srgbClr val="156082"/>
          </a:solidFill>
          <a:miter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Enter Rally Info</a:t>
          </a:r>
          <a:endParaRPr b="0" lang="en-US" sz="11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4267080</xdr:colOff>
      <xdr:row>1</xdr:row>
      <xdr:rowOff>739080</xdr:rowOff>
    </xdr:from>
    <xdr:to>
      <xdr:col>0</xdr:col>
      <xdr:colOff>5866920</xdr:colOff>
      <xdr:row>1</xdr:row>
      <xdr:rowOff>1249200</xdr:rowOff>
    </xdr:to>
    <xdr:sp>
      <xdr:nvSpPr>
        <xdr:cNvPr id="13" name="Speech Bubble: Rectangle with Corners Rounded 6"/>
        <xdr:cNvSpPr/>
      </xdr:nvSpPr>
      <xdr:spPr>
        <a:xfrm>
          <a:off x="4267080" y="1034280"/>
          <a:ext cx="1599840" cy="510120"/>
        </a:xfrm>
        <a:prstGeom prst="wedgeRoundRectCallout">
          <a:avLst>
            <a:gd name="adj1" fmla="val -20561"/>
            <a:gd name="adj2" fmla="val 139031"/>
            <a:gd name="adj3" fmla="val 16667"/>
          </a:avLst>
        </a:prstGeom>
        <a:gradFill rotWithShape="0">
          <a:gsLst>
            <a:gs pos="0">
              <a:srgbClr val="9dafbf"/>
            </a:gs>
            <a:gs pos="50000">
              <a:srgbClr val="90a2b3"/>
            </a:gs>
            <a:gs pos="100000">
              <a:srgbClr val="7c95ab"/>
            </a:gs>
          </a:gsLst>
          <a:lin ang="5400000"/>
        </a:gradFill>
        <a:ln w="12700">
          <a:solidFill>
            <a:srgbClr val="156082"/>
          </a:solidFill>
          <a:miter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Number of registrants are automatically summed here.</a:t>
          </a:r>
          <a:endParaRPr b="0" lang="en-US" sz="11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8953560</xdr:colOff>
      <xdr:row>1</xdr:row>
      <xdr:rowOff>822960</xdr:rowOff>
    </xdr:from>
    <xdr:to>
      <xdr:col>0</xdr:col>
      <xdr:colOff>10134360</xdr:colOff>
      <xdr:row>1</xdr:row>
      <xdr:rowOff>1150200</xdr:rowOff>
    </xdr:to>
    <xdr:sp>
      <xdr:nvSpPr>
        <xdr:cNvPr id="14" name="Speech Bubble: Rectangle with Corners Rounded 9"/>
        <xdr:cNvSpPr/>
      </xdr:nvSpPr>
      <xdr:spPr>
        <a:xfrm>
          <a:off x="8953560" y="1118160"/>
          <a:ext cx="1180800" cy="327240"/>
        </a:xfrm>
        <a:prstGeom prst="wedgeRoundRectCallout">
          <a:avLst>
            <a:gd name="adj1" fmla="val -23418"/>
            <a:gd name="adj2" fmla="val 179330"/>
            <a:gd name="adj3" fmla="val 16667"/>
          </a:avLst>
        </a:prstGeom>
        <a:gradFill rotWithShape="0">
          <a:gsLst>
            <a:gs pos="0">
              <a:srgbClr val="9dafbf"/>
            </a:gs>
            <a:gs pos="50000">
              <a:srgbClr val="90a2b3"/>
            </a:gs>
            <a:gs pos="100000">
              <a:srgbClr val="7c95ab"/>
            </a:gs>
          </a:gsLst>
          <a:lin ang="5400000"/>
        </a:gradFill>
        <a:ln w="12700">
          <a:solidFill>
            <a:srgbClr val="156082"/>
          </a:solidFill>
          <a:miter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See Instructions</a:t>
          </a:r>
          <a:endParaRPr b="0" lang="en-US" sz="11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5493960</xdr:colOff>
      <xdr:row>1</xdr:row>
      <xdr:rowOff>4762440</xdr:rowOff>
    </xdr:from>
    <xdr:to>
      <xdr:col>0</xdr:col>
      <xdr:colOff>6674760</xdr:colOff>
      <xdr:row>1</xdr:row>
      <xdr:rowOff>5089680</xdr:rowOff>
    </xdr:to>
    <xdr:sp>
      <xdr:nvSpPr>
        <xdr:cNvPr id="15" name="Speech Bubble: Rectangle with Corners Rounded 14"/>
        <xdr:cNvSpPr/>
      </xdr:nvSpPr>
      <xdr:spPr>
        <a:xfrm>
          <a:off x="5493960" y="5057640"/>
          <a:ext cx="1180800" cy="327240"/>
        </a:xfrm>
        <a:prstGeom prst="wedgeRoundRectCallout">
          <a:avLst>
            <a:gd name="adj1" fmla="val -27289"/>
            <a:gd name="adj2" fmla="val -111368"/>
            <a:gd name="adj3" fmla="val 16667"/>
          </a:avLst>
        </a:prstGeom>
        <a:gradFill rotWithShape="0">
          <a:gsLst>
            <a:gs pos="0">
              <a:srgbClr val="9dafbf"/>
            </a:gs>
            <a:gs pos="50000">
              <a:srgbClr val="90a2b3"/>
            </a:gs>
            <a:gs pos="100000">
              <a:srgbClr val="7c95ab"/>
            </a:gs>
          </a:gsLst>
          <a:lin ang="5400000"/>
        </a:gradFill>
        <a:ln w="12700">
          <a:solidFill>
            <a:srgbClr val="156082"/>
          </a:solidFill>
          <a:miter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 defTabSz="914400">
            <a:lnSpc>
              <a:spcPct val="100000"/>
            </a:lnSpc>
            <a:tabLst>
              <a:tab algn="l" pos="0"/>
            </a:tabLst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Pop-up Help</a:t>
          </a:r>
          <a:endParaRPr b="0" lang="en-US" sz="11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2849760</xdr:colOff>
      <xdr:row>1</xdr:row>
      <xdr:rowOff>3802320</xdr:rowOff>
    </xdr:from>
    <xdr:to>
      <xdr:col>0</xdr:col>
      <xdr:colOff>5112720</xdr:colOff>
      <xdr:row>1</xdr:row>
      <xdr:rowOff>4335480</xdr:rowOff>
    </xdr:to>
    <xdr:sp>
      <xdr:nvSpPr>
        <xdr:cNvPr id="16" name="Speech Bubble: Rectangle with Corners Rounded 17"/>
        <xdr:cNvSpPr/>
      </xdr:nvSpPr>
      <xdr:spPr>
        <a:xfrm>
          <a:off x="2849760" y="4097520"/>
          <a:ext cx="2262960" cy="533160"/>
        </a:xfrm>
        <a:prstGeom prst="wedgeRoundRectCallout">
          <a:avLst>
            <a:gd name="adj1" fmla="val 39631"/>
            <a:gd name="adj2" fmla="val -75987"/>
            <a:gd name="adj3" fmla="val 16667"/>
          </a:avLst>
        </a:prstGeom>
        <a:gradFill rotWithShape="0">
          <a:gsLst>
            <a:gs pos="0">
              <a:srgbClr val="9dafbf"/>
            </a:gs>
            <a:gs pos="50000">
              <a:srgbClr val="90a2b3"/>
            </a:gs>
            <a:gs pos="100000">
              <a:srgbClr val="7c95ab"/>
            </a:gs>
          </a:gsLst>
          <a:lin ang="5400000"/>
        </a:gradFill>
        <a:ln w="12700">
          <a:solidFill>
            <a:srgbClr val="156082"/>
          </a:solidFill>
          <a:miter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  <xdr:txBody>
        <a:bodyPr horzOverflow="clip" vertOverflow="clip" lIns="90000" rIns="90000" tIns="45000" bIns="45000" anchor="ctr">
          <a:noAutofit/>
        </a:bodyPr>
        <a:p>
          <a:pPr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Registration Fee is </a:t>
          </a:r>
          <a:r>
            <a:rPr b="1" lang="en-US" sz="1100" spc="-1" strike="noStrike">
              <a:solidFill>
                <a:schemeClr val="dk1"/>
              </a:solidFill>
              <a:latin typeface="Aptos Narrow"/>
            </a:rPr>
            <a:t>Calculated</a:t>
          </a: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 based  on a count of who's attending</a:t>
          </a:r>
          <a:endParaRPr b="0" lang="en-US" sz="11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7711560</xdr:colOff>
      <xdr:row>1</xdr:row>
      <xdr:rowOff>4952880</xdr:rowOff>
    </xdr:from>
    <xdr:to>
      <xdr:col>0</xdr:col>
      <xdr:colOff>8854200</xdr:colOff>
      <xdr:row>2</xdr:row>
      <xdr:rowOff>235800</xdr:rowOff>
    </xdr:to>
    <xdr:sp>
      <xdr:nvSpPr>
        <xdr:cNvPr id="17" name="Speech Bubble: Rectangle with Corners Rounded 20"/>
        <xdr:cNvSpPr/>
      </xdr:nvSpPr>
      <xdr:spPr>
        <a:xfrm>
          <a:off x="7711560" y="5248080"/>
          <a:ext cx="1142640" cy="474120"/>
        </a:xfrm>
        <a:prstGeom prst="wedgeRoundRectCallout">
          <a:avLst>
            <a:gd name="adj1" fmla="val -20425"/>
            <a:gd name="adj2" fmla="val -125654"/>
            <a:gd name="adj3" fmla="val 16667"/>
          </a:avLst>
        </a:prstGeom>
        <a:gradFill rotWithShape="0">
          <a:gsLst>
            <a:gs pos="0">
              <a:srgbClr val="9dafbf"/>
            </a:gs>
            <a:gs pos="50000">
              <a:srgbClr val="90a2b3"/>
            </a:gs>
            <a:gs pos="100000">
              <a:srgbClr val="7c95ab"/>
            </a:gs>
          </a:gsLst>
          <a:lin ang="5400000"/>
        </a:gradFill>
        <a:ln w="12700">
          <a:solidFill>
            <a:srgbClr val="156082"/>
          </a:solidFill>
          <a:miter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 defTabSz="914400">
            <a:lnSpc>
              <a:spcPct val="100000"/>
            </a:lnSpc>
            <a:tabLst>
              <a:tab algn="l" pos="0"/>
            </a:tabLst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Amount to collect at Rally</a:t>
          </a:r>
          <a:endParaRPr b="0" lang="en-US" sz="1100" spc="-1" strike="noStrike">
            <a:latin typeface="Times New Roman"/>
          </a:endParaRPr>
        </a:p>
        <a:p>
          <a:pPr algn="ctr" defTabSz="914400">
            <a:lnSpc>
              <a:spcPct val="100000"/>
            </a:lnSpc>
            <a:tabLst>
              <a:tab algn="l" pos="0"/>
            </a:tabLst>
          </a:pPr>
          <a:endParaRPr b="0" lang="en-US" sz="1100" spc="-1" strike="noStrike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</xdr:row>
      <xdr:rowOff>784800</xdr:rowOff>
    </xdr:from>
    <xdr:to>
      <xdr:col>1</xdr:col>
      <xdr:colOff>8280</xdr:colOff>
      <xdr:row>1</xdr:row>
      <xdr:rowOff>4000320</xdr:rowOff>
    </xdr:to>
    <xdr:pic>
      <xdr:nvPicPr>
        <xdr:cNvPr id="18" name="Picture 15" descr=""/>
        <xdr:cNvPicPr/>
      </xdr:nvPicPr>
      <xdr:blipFill>
        <a:blip r:embed="rId1"/>
        <a:stretch/>
      </xdr:blipFill>
      <xdr:spPr>
        <a:xfrm>
          <a:off x="0" y="1080000"/>
          <a:ext cx="11282040" cy="32155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0</xdr:col>
      <xdr:colOff>1752480</xdr:colOff>
      <xdr:row>1</xdr:row>
      <xdr:rowOff>99000</xdr:rowOff>
    </xdr:from>
    <xdr:to>
      <xdr:col>0</xdr:col>
      <xdr:colOff>4670640</xdr:colOff>
      <xdr:row>1</xdr:row>
      <xdr:rowOff>1005480</xdr:rowOff>
    </xdr:to>
    <xdr:sp>
      <xdr:nvSpPr>
        <xdr:cNvPr id="19" name="Callout: Down Arrow 2"/>
        <xdr:cNvSpPr/>
      </xdr:nvSpPr>
      <xdr:spPr>
        <a:xfrm>
          <a:off x="1752480" y="394200"/>
          <a:ext cx="2918160" cy="906480"/>
        </a:xfrm>
        <a:prstGeom prst="downArrowCallout">
          <a:avLst>
            <a:gd name="adj1" fmla="val 19382"/>
            <a:gd name="adj2" fmla="val 25000"/>
            <a:gd name="adj3" fmla="val 25000"/>
            <a:gd name="adj4" fmla="val 64231"/>
          </a:avLst>
        </a:prstGeom>
        <a:gradFill rotWithShape="0">
          <a:gsLst>
            <a:gs pos="0">
              <a:srgbClr val="9dafbf"/>
            </a:gs>
            <a:gs pos="50000">
              <a:srgbClr val="90a2b3"/>
            </a:gs>
            <a:gs pos="100000">
              <a:srgbClr val="7c95ab"/>
            </a:gs>
          </a:gsLst>
          <a:lin ang="5400000"/>
        </a:gradFill>
        <a:ln w="12700">
          <a:solidFill>
            <a:srgbClr val="156082"/>
          </a:solidFill>
          <a:miter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  <xdr:txBody>
        <a:bodyPr numCol="1" spcCol="0" horzOverflow="clip" vertOverflow="clip" anchor="ctr">
          <a:noAutofit/>
        </a:bodyPr>
        <a:p>
          <a:pPr defTabSz="914400">
            <a:lnSpc>
              <a:spcPct val="100000"/>
            </a:lnSpc>
            <a:tabLst>
              <a:tab algn="l" pos="0"/>
            </a:tabLst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1) As you enter </a:t>
          </a:r>
          <a:r>
            <a:rPr b="1" lang="en-US" sz="1100" spc="-1" strike="noStrike">
              <a:solidFill>
                <a:schemeClr val="dk1"/>
              </a:solidFill>
              <a:latin typeface="Aptos Narrow"/>
            </a:rPr>
            <a:t>Expenses, the sum is shown at the bottom, and on the Registration tab</a:t>
          </a: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.</a:t>
          </a:r>
          <a:endParaRPr b="0" lang="en-US" sz="11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6964560</xdr:colOff>
      <xdr:row>1</xdr:row>
      <xdr:rowOff>983160</xdr:rowOff>
    </xdr:from>
    <xdr:to>
      <xdr:col>0</xdr:col>
      <xdr:colOff>9532080</xdr:colOff>
      <xdr:row>1</xdr:row>
      <xdr:rowOff>1211400</xdr:rowOff>
    </xdr:to>
    <xdr:sp>
      <xdr:nvSpPr>
        <xdr:cNvPr id="20" name="Rectangle: Rounded Corners 8"/>
        <xdr:cNvSpPr/>
      </xdr:nvSpPr>
      <xdr:spPr>
        <a:xfrm>
          <a:off x="6964560" y="1278360"/>
          <a:ext cx="2567520" cy="228240"/>
        </a:xfrm>
        <a:prstGeom prst="roundRect">
          <a:avLst>
            <a:gd name="adj" fmla="val 16667"/>
          </a:avLst>
        </a:prstGeom>
        <a:solidFill>
          <a:srgbClr val="ff9999">
            <a:alpha val="27000"/>
          </a:srgbClr>
        </a:solidFill>
        <a:ln w="28575">
          <a:solidFill>
            <a:srgbClr val="ff0000"/>
          </a:solidFill>
          <a:miter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0</xdr:col>
      <xdr:colOff>6019920</xdr:colOff>
      <xdr:row>1</xdr:row>
      <xdr:rowOff>76320</xdr:rowOff>
    </xdr:from>
    <xdr:to>
      <xdr:col>0</xdr:col>
      <xdr:colOff>7756920</xdr:colOff>
      <xdr:row>1</xdr:row>
      <xdr:rowOff>464760</xdr:rowOff>
    </xdr:to>
    <xdr:sp>
      <xdr:nvSpPr>
        <xdr:cNvPr id="21" name="Speech Bubble: Rectangle with Corners Rounded 9"/>
        <xdr:cNvSpPr/>
      </xdr:nvSpPr>
      <xdr:spPr>
        <a:xfrm>
          <a:off x="6019920" y="371520"/>
          <a:ext cx="1737000" cy="388440"/>
        </a:xfrm>
        <a:prstGeom prst="wedgeRoundRectCallout">
          <a:avLst>
            <a:gd name="adj1" fmla="val 45614"/>
            <a:gd name="adj2" fmla="val 208559"/>
            <a:gd name="adj3" fmla="val 16667"/>
          </a:avLst>
        </a:prstGeom>
        <a:gradFill rotWithShape="0">
          <a:gsLst>
            <a:gs pos="0">
              <a:srgbClr val="9dafbf"/>
            </a:gs>
            <a:gs pos="50000">
              <a:srgbClr val="90a2b3"/>
            </a:gs>
            <a:gs pos="100000">
              <a:srgbClr val="7c95ab"/>
            </a:gs>
          </a:gsLst>
          <a:lin ang="5400000"/>
        </a:gradFill>
        <a:ln w="12700">
          <a:solidFill>
            <a:srgbClr val="156082"/>
          </a:solidFill>
          <a:miter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Enter your name and date</a:t>
          </a:r>
          <a:endParaRPr b="0" lang="en-US" sz="11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9822240</xdr:colOff>
      <xdr:row>1</xdr:row>
      <xdr:rowOff>144720</xdr:rowOff>
    </xdr:from>
    <xdr:to>
      <xdr:col>0</xdr:col>
      <xdr:colOff>11003040</xdr:colOff>
      <xdr:row>1</xdr:row>
      <xdr:rowOff>471960</xdr:rowOff>
    </xdr:to>
    <xdr:sp>
      <xdr:nvSpPr>
        <xdr:cNvPr id="22" name="Speech Bubble: Rectangle with Corners Rounded 11"/>
        <xdr:cNvSpPr/>
      </xdr:nvSpPr>
      <xdr:spPr>
        <a:xfrm>
          <a:off x="9822240" y="439920"/>
          <a:ext cx="1180800" cy="327240"/>
        </a:xfrm>
        <a:prstGeom prst="wedgeRoundRectCallout">
          <a:avLst>
            <a:gd name="adj1" fmla="val -23418"/>
            <a:gd name="adj2" fmla="val 179330"/>
            <a:gd name="adj3" fmla="val 16667"/>
          </a:avLst>
        </a:prstGeom>
        <a:gradFill rotWithShape="0">
          <a:gsLst>
            <a:gs pos="0">
              <a:srgbClr val="9dafbf"/>
            </a:gs>
            <a:gs pos="50000">
              <a:srgbClr val="90a2b3"/>
            </a:gs>
            <a:gs pos="100000">
              <a:srgbClr val="7c95ab"/>
            </a:gs>
          </a:gsLst>
          <a:lin ang="5400000"/>
        </a:gradFill>
        <a:ln w="12700">
          <a:solidFill>
            <a:srgbClr val="156082"/>
          </a:solidFill>
          <a:miter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See Instructions</a:t>
          </a:r>
          <a:endParaRPr b="0" lang="en-US" sz="11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26640</xdr:colOff>
      <xdr:row>1</xdr:row>
      <xdr:rowOff>4853880</xdr:rowOff>
    </xdr:from>
    <xdr:to>
      <xdr:col>3</xdr:col>
      <xdr:colOff>165960</xdr:colOff>
      <xdr:row>1</xdr:row>
      <xdr:rowOff>5181120</xdr:rowOff>
    </xdr:to>
    <xdr:sp>
      <xdr:nvSpPr>
        <xdr:cNvPr id="23" name="Speech Bubble: Rectangle with Corners Rounded 12"/>
        <xdr:cNvSpPr/>
      </xdr:nvSpPr>
      <xdr:spPr>
        <a:xfrm>
          <a:off x="11300400" y="5149080"/>
          <a:ext cx="1180800" cy="327240"/>
        </a:xfrm>
        <a:prstGeom prst="wedgeRoundRectCallout">
          <a:avLst>
            <a:gd name="adj1" fmla="val -27289"/>
            <a:gd name="adj2" fmla="val -111368"/>
            <a:gd name="adj3" fmla="val 16667"/>
          </a:avLst>
        </a:prstGeom>
        <a:gradFill rotWithShape="0">
          <a:gsLst>
            <a:gs pos="0">
              <a:srgbClr val="9dafbf"/>
            </a:gs>
            <a:gs pos="50000">
              <a:srgbClr val="90a2b3"/>
            </a:gs>
            <a:gs pos="100000">
              <a:srgbClr val="7c95ab"/>
            </a:gs>
          </a:gsLst>
          <a:lin ang="5400000"/>
        </a:gradFill>
        <a:ln w="12700">
          <a:solidFill>
            <a:srgbClr val="156082"/>
          </a:solidFill>
          <a:miter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 defTabSz="914400">
            <a:lnSpc>
              <a:spcPct val="100000"/>
            </a:lnSpc>
            <a:tabLst>
              <a:tab algn="l" pos="0"/>
            </a:tabLst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Pop-up Help</a:t>
          </a:r>
          <a:endParaRPr b="0" lang="en-US" sz="11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3809880</xdr:colOff>
      <xdr:row>1</xdr:row>
      <xdr:rowOff>990720</xdr:rowOff>
    </xdr:from>
    <xdr:to>
      <xdr:col>0</xdr:col>
      <xdr:colOff>4388760</xdr:colOff>
      <xdr:row>1</xdr:row>
      <xdr:rowOff>1196280</xdr:rowOff>
    </xdr:to>
    <xdr:sp>
      <xdr:nvSpPr>
        <xdr:cNvPr id="24" name="Rectangle: Rounded Corners 16"/>
        <xdr:cNvSpPr/>
      </xdr:nvSpPr>
      <xdr:spPr>
        <a:xfrm>
          <a:off x="3809880" y="1285920"/>
          <a:ext cx="578880" cy="205560"/>
        </a:xfrm>
        <a:prstGeom prst="roundRect">
          <a:avLst>
            <a:gd name="adj" fmla="val 16667"/>
          </a:avLst>
        </a:prstGeom>
        <a:solidFill>
          <a:srgbClr val="ff9999">
            <a:alpha val="27000"/>
          </a:srgbClr>
        </a:solidFill>
        <a:ln w="28575">
          <a:solidFill>
            <a:srgbClr val="ff0000"/>
          </a:solidFill>
          <a:miter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0</xdr:col>
      <xdr:colOff>6019920</xdr:colOff>
      <xdr:row>1</xdr:row>
      <xdr:rowOff>76320</xdr:rowOff>
    </xdr:from>
    <xdr:to>
      <xdr:col>0</xdr:col>
      <xdr:colOff>7756920</xdr:colOff>
      <xdr:row>1</xdr:row>
      <xdr:rowOff>464760</xdr:rowOff>
    </xdr:to>
    <xdr:sp>
      <xdr:nvSpPr>
        <xdr:cNvPr id="25" name="Speech Bubble: Rectangle with Corners Rounded 17"/>
        <xdr:cNvSpPr/>
      </xdr:nvSpPr>
      <xdr:spPr>
        <a:xfrm>
          <a:off x="6019920" y="371520"/>
          <a:ext cx="1737000" cy="388440"/>
        </a:xfrm>
        <a:prstGeom prst="wedgeRoundRectCallout">
          <a:avLst>
            <a:gd name="adj1" fmla="val -142544"/>
            <a:gd name="adj2" fmla="val 198755"/>
            <a:gd name="adj3" fmla="val 16667"/>
          </a:avLst>
        </a:prstGeom>
        <a:gradFill rotWithShape="0">
          <a:gsLst>
            <a:gs pos="0">
              <a:srgbClr val="9dafbf"/>
            </a:gs>
            <a:gs pos="50000">
              <a:srgbClr val="90a2b3"/>
            </a:gs>
            <a:gs pos="100000">
              <a:srgbClr val="7c95ab"/>
            </a:gs>
          </a:gsLst>
          <a:lin ang="5400000"/>
        </a:gradFill>
        <a:ln w="12700">
          <a:solidFill>
            <a:srgbClr val="156082"/>
          </a:solidFill>
          <a:miter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n-US" sz="1100" spc="-1" strike="noStrike">
              <a:solidFill>
                <a:schemeClr val="dk1"/>
              </a:solidFill>
              <a:latin typeface="Aptos Narrow"/>
            </a:rPr>
            <a:t>Enter your name and date</a:t>
          </a:r>
          <a:endParaRPr b="0" lang="en-US" sz="1100" spc="-1" strike="noStrike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3B7D23"/>
    <pageSetUpPr fitToPage="true"/>
  </sheetPr>
  <dimension ref="A1:T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1" topLeftCell="A12" activePane="bottomLeft" state="frozen"/>
      <selection pane="topLeft" activeCell="A1" activeCellId="0" sqref="A1"/>
      <selection pane="bottomLeft" activeCell="Q2" activeCellId="0" sqref="Q2"/>
    </sheetView>
  </sheetViews>
  <sheetFormatPr defaultColWidth="8.63671875" defaultRowHeight="14.25" zeroHeight="false" outlineLevelRow="0" outlineLevelCol="0"/>
  <cols>
    <col collapsed="false" customWidth="true" hidden="false" outlineLevel="0" max="1" min="1" style="1" width="4.22"/>
    <col collapsed="false" customWidth="true" hidden="false" outlineLevel="0" max="2" min="2" style="0" width="12.44"/>
    <col collapsed="false" customWidth="true" hidden="false" outlineLevel="0" max="3" min="3" style="0" width="10.34"/>
    <col collapsed="false" customWidth="true" hidden="false" outlineLevel="0" max="4" min="4" style="0" width="9.88"/>
    <col collapsed="false" customWidth="true" hidden="false" outlineLevel="0" max="5" min="5" style="0" width="14.33"/>
    <col collapsed="false" customWidth="true" hidden="false" outlineLevel="0" max="6" min="6" style="0" width="6.67"/>
    <col collapsed="false" customWidth="true" hidden="false" outlineLevel="0" max="7" min="7" style="0" width="6.22"/>
    <col collapsed="false" customWidth="true" hidden="false" outlineLevel="0" max="8" min="8" style="2" width="7.66"/>
    <col collapsed="false" customWidth="true" hidden="false" outlineLevel="0" max="9" min="9" style="0" width="6"/>
    <col collapsed="false" customWidth="true" hidden="false" outlineLevel="0" max="10" min="10" style="0" width="5.22"/>
    <col collapsed="false" customWidth="true" hidden="false" outlineLevel="0" max="11" min="11" style="0" width="5.78"/>
    <col collapsed="false" customWidth="true" hidden="true" outlineLevel="0" max="12" min="12" style="0" width="7.66"/>
    <col collapsed="false" customWidth="true" hidden="false" outlineLevel="0" max="13" min="13" style="0" width="7.33"/>
    <col collapsed="false" customWidth="true" hidden="false" outlineLevel="0" max="16" min="16" style="0" width="8.78"/>
    <col collapsed="false" customWidth="true" hidden="false" outlineLevel="0" max="18" min="18" style="0" width="8.56"/>
    <col collapsed="false" customWidth="true" hidden="false" outlineLevel="0" max="19" min="19" style="0" width="5.66"/>
    <col collapsed="false" customWidth="true" hidden="false" outlineLevel="0" max="20" min="20" style="0" width="7.88"/>
  </cols>
  <sheetData>
    <row r="1" customFormat="false" ht="14.25" hidden="false" customHeight="false" outlineLevel="0" collapsed="false">
      <c r="A1" s="3" t="s">
        <v>0</v>
      </c>
      <c r="B1" s="3"/>
      <c r="C1" s="3"/>
      <c r="D1" s="4" t="s">
        <v>1</v>
      </c>
      <c r="F1" s="5" t="s">
        <v>2</v>
      </c>
      <c r="G1" s="5"/>
      <c r="H1" s="5"/>
      <c r="I1" s="5"/>
      <c r="O1" s="6" t="s">
        <v>3</v>
      </c>
      <c r="P1" s="6"/>
      <c r="Q1" s="6" t="s">
        <v>4</v>
      </c>
      <c r="R1" s="6"/>
    </row>
    <row r="2" customFormat="false" ht="15" hidden="false" customHeight="false" outlineLevel="0" collapsed="false">
      <c r="A2" s="7" t="s">
        <v>5</v>
      </c>
      <c r="B2" s="7"/>
      <c r="C2" s="8" t="n">
        <f aca="false">SUM(N12:N40)</f>
        <v>0</v>
      </c>
      <c r="D2" s="9" t="s">
        <v>6</v>
      </c>
      <c r="F2" s="10" t="s">
        <v>7</v>
      </c>
      <c r="G2" s="10"/>
      <c r="H2" s="10"/>
      <c r="I2" s="11" t="n">
        <f aca="false">COUNTA(C12:C41)</f>
        <v>0</v>
      </c>
      <c r="O2" s="12"/>
      <c r="P2" s="12"/>
      <c r="Q2" s="13"/>
      <c r="R2" s="13"/>
    </row>
    <row r="3" customFormat="false" ht="14.25" hidden="false" customHeight="false" outlineLevel="0" collapsed="false">
      <c r="A3" s="7" t="s">
        <v>8</v>
      </c>
      <c r="B3" s="7"/>
      <c r="C3" s="8" t="n">
        <f aca="false">SUM(O12:O40)</f>
        <v>0</v>
      </c>
      <c r="D3" s="9" t="s">
        <v>9</v>
      </c>
      <c r="F3" s="10" t="s">
        <v>10</v>
      </c>
      <c r="G3" s="10"/>
      <c r="H3" s="10"/>
      <c r="I3" s="11" t="n">
        <f aca="false">COUNTA(D12:D41)</f>
        <v>0</v>
      </c>
    </row>
    <row r="4" customFormat="false" ht="21" hidden="false" customHeight="true" outlineLevel="0" collapsed="false">
      <c r="A4" s="14" t="s">
        <v>11</v>
      </c>
      <c r="B4" s="14"/>
      <c r="C4" s="15" t="n">
        <v>300</v>
      </c>
      <c r="D4" s="16" t="s">
        <v>12</v>
      </c>
      <c r="F4" s="17" t="s">
        <v>13</v>
      </c>
      <c r="G4" s="17"/>
      <c r="H4" s="17"/>
      <c r="I4" s="18" t="n">
        <f aca="false">SUM(I12:I41)</f>
        <v>0</v>
      </c>
    </row>
    <row r="5" customFormat="false" ht="14.25" hidden="false" customHeight="false" outlineLevel="0" collapsed="false">
      <c r="A5" s="7" t="s">
        <v>14</v>
      </c>
      <c r="B5" s="7"/>
      <c r="C5" s="8" t="n">
        <f aca="false">Expenses!C23</f>
        <v>300</v>
      </c>
      <c r="D5" s="9" t="s">
        <v>15</v>
      </c>
      <c r="F5" s="10" t="s">
        <v>16</v>
      </c>
      <c r="G5" s="10"/>
      <c r="H5" s="10"/>
      <c r="I5" s="11" t="n">
        <f aca="false">SUM(J12:J41)</f>
        <v>0</v>
      </c>
    </row>
    <row r="6" customFormat="false" ht="14.25" hidden="false" customHeight="false" outlineLevel="0" collapsed="false">
      <c r="A6" s="19" t="s">
        <v>17</v>
      </c>
      <c r="B6" s="19"/>
      <c r="C6" s="20" t="n">
        <f aca="false">C3+C4-C5</f>
        <v>0</v>
      </c>
      <c r="D6" s="21" t="s">
        <v>18</v>
      </c>
      <c r="F6" s="10" t="s">
        <v>19</v>
      </c>
      <c r="G6" s="10"/>
      <c r="H6" s="10"/>
      <c r="I6" s="11" t="n">
        <f aca="false">SUM(K12:K41)</f>
        <v>0</v>
      </c>
    </row>
    <row r="7" customFormat="false" ht="14.25" hidden="false" customHeight="true" outlineLevel="0" collapsed="false">
      <c r="A7" s="22" t="s">
        <v>20</v>
      </c>
      <c r="B7" s="22"/>
      <c r="C7" s="23" t="e">
        <f aca="false">IF(C6&gt;0, 0, ROUND(-C6/(I2+I3+I5+I6),0))</f>
        <v>#DIV/0!</v>
      </c>
      <c r="D7" s="24" t="s">
        <v>21</v>
      </c>
      <c r="F7" s="25" t="s">
        <v>22</v>
      </c>
      <c r="G7" s="25"/>
      <c r="H7" s="25"/>
      <c r="I7" s="26" t="n">
        <f aca="false">SUM(I2:I6)</f>
        <v>0</v>
      </c>
    </row>
    <row r="8" customFormat="false" ht="13.5" hidden="false" customHeight="true" outlineLevel="0" collapsed="false">
      <c r="A8" s="22"/>
      <c r="B8" s="22"/>
      <c r="C8" s="23"/>
      <c r="D8" s="24"/>
      <c r="E8" s="27"/>
      <c r="F8" s="28"/>
      <c r="G8" s="28"/>
      <c r="H8" s="28"/>
      <c r="I8" s="28"/>
      <c r="J8" s="28"/>
      <c r="K8" s="28"/>
    </row>
    <row r="9" customFormat="false" ht="6.75" hidden="true" customHeight="true" outlineLevel="0" collapsed="false">
      <c r="A9" s="29"/>
      <c r="B9" s="29"/>
      <c r="C9" s="30"/>
      <c r="D9" s="28"/>
      <c r="E9" s="28"/>
      <c r="F9" s="28"/>
      <c r="G9" s="28"/>
      <c r="H9" s="28"/>
      <c r="I9" s="28"/>
      <c r="J9" s="28"/>
      <c r="K9" s="28"/>
    </row>
    <row r="10" customFormat="false" ht="12.75" hidden="false" customHeight="true" outlineLevel="0" collapsed="false">
      <c r="A10" s="31" t="s">
        <v>23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customFormat="false" ht="29.25" hidden="false" customHeight="true" outlineLevel="0" collapsed="false">
      <c r="A11" s="32" t="s">
        <v>24</v>
      </c>
      <c r="B11" s="33" t="s">
        <v>25</v>
      </c>
      <c r="C11" s="33" t="s">
        <v>26</v>
      </c>
      <c r="D11" s="33" t="s">
        <v>27</v>
      </c>
      <c r="E11" s="33" t="s">
        <v>28</v>
      </c>
      <c r="F11" s="34" t="s">
        <v>29</v>
      </c>
      <c r="G11" s="34" t="s">
        <v>30</v>
      </c>
      <c r="H11" s="34" t="s">
        <v>31</v>
      </c>
      <c r="I11" s="34" t="s">
        <v>32</v>
      </c>
      <c r="J11" s="34" t="s">
        <v>33</v>
      </c>
      <c r="K11" s="34" t="s">
        <v>34</v>
      </c>
      <c r="L11" s="34" t="s">
        <v>35</v>
      </c>
      <c r="M11" s="34" t="s">
        <v>36</v>
      </c>
      <c r="N11" s="34" t="s">
        <v>37</v>
      </c>
      <c r="O11" s="34" t="s">
        <v>38</v>
      </c>
      <c r="P11" s="34" t="s">
        <v>39</v>
      </c>
      <c r="Q11" s="34" t="s">
        <v>40</v>
      </c>
      <c r="R11" s="34" t="s">
        <v>41</v>
      </c>
      <c r="S11" s="34" t="s">
        <v>42</v>
      </c>
      <c r="T11" s="34" t="s">
        <v>43</v>
      </c>
    </row>
    <row r="12" customFormat="false" ht="14.25" hidden="false" customHeight="false" outlineLevel="0" collapsed="false">
      <c r="A12" s="35" t="n">
        <v>1</v>
      </c>
      <c r="B12" s="36"/>
      <c r="C12" s="36"/>
      <c r="D12" s="37"/>
      <c r="E12" s="38"/>
      <c r="F12" s="37"/>
      <c r="G12" s="39"/>
      <c r="H12" s="39"/>
      <c r="I12" s="40"/>
      <c r="J12" s="41"/>
      <c r="K12" s="41"/>
      <c r="L12" s="41"/>
      <c r="M12" s="41"/>
      <c r="N12" s="42"/>
      <c r="O12" s="43" t="n">
        <f aca="false">IF(ISBLANK(C12),0,25+J12*10+K12*25+IF(ISBLANK(D12),0,25))</f>
        <v>0</v>
      </c>
      <c r="P12" s="43" t="n">
        <f aca="false">IF(ISBLANK(C12),0,(J12+K12+1+IF(ISBLANK(D12),0,1))*C$7)</f>
        <v>0</v>
      </c>
      <c r="Q12" s="43" t="n">
        <f aca="false">O12-N12+P12</f>
        <v>0</v>
      </c>
      <c r="R12" s="36"/>
      <c r="S12" s="36"/>
      <c r="T12" s="36"/>
    </row>
    <row r="13" customFormat="false" ht="14.25" hidden="false" customHeight="false" outlineLevel="0" collapsed="false">
      <c r="A13" s="35" t="n">
        <v>2</v>
      </c>
      <c r="B13" s="36"/>
      <c r="C13" s="36"/>
      <c r="D13" s="36"/>
      <c r="E13" s="38"/>
      <c r="F13" s="36"/>
      <c r="G13" s="41"/>
      <c r="H13" s="41"/>
      <c r="I13" s="40"/>
      <c r="J13" s="41"/>
      <c r="K13" s="41"/>
      <c r="L13" s="41"/>
      <c r="M13" s="41"/>
      <c r="N13" s="42"/>
      <c r="O13" s="43" t="n">
        <f aca="false">IF(ISBLANK(C13),0,25+J13*10+K13*25+IF(ISBLANK(D13),0,25))</f>
        <v>0</v>
      </c>
      <c r="P13" s="43" t="n">
        <f aca="false">IF(ISBLANK(C13),0,(J13+K13+1+IF(ISBLANK(D13),0,1))*C$7)</f>
        <v>0</v>
      </c>
      <c r="Q13" s="43" t="n">
        <f aca="false">O13-N13+P13</f>
        <v>0</v>
      </c>
      <c r="R13" s="36"/>
      <c r="S13" s="36"/>
      <c r="T13" s="36"/>
    </row>
    <row r="14" customFormat="false" ht="14.25" hidden="false" customHeight="false" outlineLevel="0" collapsed="false">
      <c r="A14" s="35" t="n">
        <v>3</v>
      </c>
      <c r="B14" s="36"/>
      <c r="C14" s="36"/>
      <c r="D14" s="36"/>
      <c r="E14" s="38"/>
      <c r="F14" s="36"/>
      <c r="G14" s="41"/>
      <c r="H14" s="41"/>
      <c r="I14" s="40"/>
      <c r="J14" s="41"/>
      <c r="K14" s="41"/>
      <c r="L14" s="41"/>
      <c r="M14" s="41"/>
      <c r="N14" s="42"/>
      <c r="O14" s="43" t="n">
        <f aca="false">IF(ISBLANK(C14),0,25+J14*10+K14*25+IF(ISBLANK(D14),0,25))</f>
        <v>0</v>
      </c>
      <c r="P14" s="43" t="n">
        <f aca="false">IF(ISBLANK(C14),0,(J14+K14+1+IF(ISBLANK(D14),0,1))*C$7)</f>
        <v>0</v>
      </c>
      <c r="Q14" s="43" t="n">
        <f aca="false">O14-N14+P14</f>
        <v>0</v>
      </c>
      <c r="R14" s="36"/>
      <c r="S14" s="36"/>
      <c r="T14" s="36"/>
    </row>
    <row r="15" customFormat="false" ht="14.25" hidden="false" customHeight="false" outlineLevel="0" collapsed="false">
      <c r="A15" s="35" t="n">
        <v>4</v>
      </c>
      <c r="B15" s="36"/>
      <c r="C15" s="36"/>
      <c r="D15" s="36"/>
      <c r="E15" s="38"/>
      <c r="F15" s="36"/>
      <c r="G15" s="41"/>
      <c r="H15" s="41"/>
      <c r="I15" s="40"/>
      <c r="J15" s="41"/>
      <c r="K15" s="41"/>
      <c r="L15" s="41"/>
      <c r="M15" s="41"/>
      <c r="N15" s="42"/>
      <c r="O15" s="43" t="n">
        <f aca="false">IF(ISBLANK(C15),0,25+J15*10+K15*25+IF(ISBLANK(D15),0,25))</f>
        <v>0</v>
      </c>
      <c r="P15" s="43" t="n">
        <f aca="false">IF(ISBLANK(C15),0,(J15+K15+1+IF(ISBLANK(D15),0,1))*C$7)</f>
        <v>0</v>
      </c>
      <c r="Q15" s="43" t="n">
        <f aca="false">O15-N15+P15</f>
        <v>0</v>
      </c>
      <c r="R15" s="36"/>
      <c r="S15" s="36"/>
      <c r="T15" s="36"/>
    </row>
    <row r="16" customFormat="false" ht="14.25" hidden="false" customHeight="false" outlineLevel="0" collapsed="false">
      <c r="A16" s="35" t="n">
        <v>5</v>
      </c>
      <c r="B16" s="36"/>
      <c r="C16" s="36"/>
      <c r="D16" s="36"/>
      <c r="E16" s="38"/>
      <c r="F16" s="36"/>
      <c r="G16" s="41"/>
      <c r="H16" s="41"/>
      <c r="I16" s="40"/>
      <c r="J16" s="41"/>
      <c r="K16" s="41"/>
      <c r="L16" s="41"/>
      <c r="M16" s="41"/>
      <c r="N16" s="42"/>
      <c r="O16" s="43" t="n">
        <f aca="false">IF(ISBLANK(C16),0,25+J16*10+K16*25+IF(ISBLANK(D16),0,25))</f>
        <v>0</v>
      </c>
      <c r="P16" s="43" t="n">
        <f aca="false">IF(ISBLANK(C16),0,(J16+K16+1+IF(ISBLANK(D16),0,1))*C$7)</f>
        <v>0</v>
      </c>
      <c r="Q16" s="43" t="n">
        <f aca="false">O16-N16+P16</f>
        <v>0</v>
      </c>
      <c r="R16" s="36"/>
      <c r="S16" s="36"/>
      <c r="T16" s="36"/>
    </row>
    <row r="17" customFormat="false" ht="14.25" hidden="false" customHeight="false" outlineLevel="0" collapsed="false">
      <c r="A17" s="35" t="n">
        <v>6</v>
      </c>
      <c r="B17" s="36"/>
      <c r="C17" s="36"/>
      <c r="D17" s="36"/>
      <c r="E17" s="38"/>
      <c r="F17" s="36"/>
      <c r="G17" s="41"/>
      <c r="H17" s="41"/>
      <c r="I17" s="40"/>
      <c r="J17" s="41"/>
      <c r="K17" s="41"/>
      <c r="L17" s="41"/>
      <c r="M17" s="41"/>
      <c r="N17" s="42"/>
      <c r="O17" s="43" t="n">
        <f aca="false">IF(ISBLANK(C17),0,25+J17*10+K17*25+IF(ISBLANK(D17),0,25))</f>
        <v>0</v>
      </c>
      <c r="P17" s="43" t="n">
        <f aca="false">IF(ISBLANK(C17),0,(J17+K17+1+IF(ISBLANK(D17),0,1))*C$7)</f>
        <v>0</v>
      </c>
      <c r="Q17" s="43" t="n">
        <f aca="false">O17-N17+P17</f>
        <v>0</v>
      </c>
      <c r="R17" s="36"/>
      <c r="S17" s="36"/>
      <c r="T17" s="36"/>
    </row>
    <row r="18" customFormat="false" ht="14.25" hidden="false" customHeight="false" outlineLevel="0" collapsed="false">
      <c r="A18" s="35" t="n">
        <v>7</v>
      </c>
      <c r="B18" s="36"/>
      <c r="C18" s="36"/>
      <c r="D18" s="36"/>
      <c r="E18" s="38"/>
      <c r="F18" s="36"/>
      <c r="G18" s="41"/>
      <c r="H18" s="41"/>
      <c r="I18" s="40"/>
      <c r="J18" s="41"/>
      <c r="K18" s="41"/>
      <c r="L18" s="41"/>
      <c r="M18" s="41"/>
      <c r="N18" s="42"/>
      <c r="O18" s="43" t="n">
        <f aca="false">IF(ISBLANK(C18),0,25+J18*10+K18*25+IF(ISBLANK(D18),0,25))</f>
        <v>0</v>
      </c>
      <c r="P18" s="43" t="n">
        <f aca="false">IF(ISBLANK(C18),0,(J18+K18+1+IF(ISBLANK(D18),0,1))*C$7)</f>
        <v>0</v>
      </c>
      <c r="Q18" s="43" t="n">
        <f aca="false">O18-N18+P18</f>
        <v>0</v>
      </c>
      <c r="R18" s="36"/>
      <c r="S18" s="36"/>
      <c r="T18" s="36"/>
    </row>
    <row r="19" customFormat="false" ht="14.25" hidden="false" customHeight="false" outlineLevel="0" collapsed="false">
      <c r="A19" s="35" t="n">
        <v>8</v>
      </c>
      <c r="B19" s="36"/>
      <c r="C19" s="36"/>
      <c r="D19" s="36"/>
      <c r="E19" s="38"/>
      <c r="F19" s="36"/>
      <c r="G19" s="41"/>
      <c r="H19" s="41"/>
      <c r="I19" s="40"/>
      <c r="J19" s="41"/>
      <c r="K19" s="41"/>
      <c r="L19" s="41"/>
      <c r="M19" s="41"/>
      <c r="N19" s="42"/>
      <c r="O19" s="43" t="n">
        <f aca="false">IF(ISBLANK(C19),0,25+J19*10+K19*25+IF(ISBLANK(D19),0,25))</f>
        <v>0</v>
      </c>
      <c r="P19" s="43" t="n">
        <f aca="false">IF(ISBLANK(C19),0,(J19+K19+1+IF(ISBLANK(D19),0,1))*C$7)</f>
        <v>0</v>
      </c>
      <c r="Q19" s="43" t="n">
        <f aca="false">O19-N19+P19</f>
        <v>0</v>
      </c>
      <c r="R19" s="36"/>
      <c r="S19" s="36"/>
      <c r="T19" s="36"/>
    </row>
    <row r="20" customFormat="false" ht="14.25" hidden="false" customHeight="false" outlineLevel="0" collapsed="false">
      <c r="A20" s="35" t="n">
        <v>9</v>
      </c>
      <c r="B20" s="36"/>
      <c r="C20" s="36"/>
      <c r="D20" s="36"/>
      <c r="E20" s="38"/>
      <c r="F20" s="36"/>
      <c r="G20" s="41"/>
      <c r="H20" s="41"/>
      <c r="I20" s="40"/>
      <c r="J20" s="41"/>
      <c r="K20" s="41"/>
      <c r="L20" s="41"/>
      <c r="M20" s="41"/>
      <c r="N20" s="42"/>
      <c r="O20" s="43" t="n">
        <f aca="false">IF(ISBLANK(C20),0,25+J20*10+K20*25+IF(ISBLANK(D20),0,25))</f>
        <v>0</v>
      </c>
      <c r="P20" s="43" t="n">
        <f aca="false">IF(ISBLANK(C20),0,(J20+K20+1+IF(ISBLANK(D20),0,1))*C$7)</f>
        <v>0</v>
      </c>
      <c r="Q20" s="43" t="n">
        <f aca="false">O20-N20+P20</f>
        <v>0</v>
      </c>
      <c r="R20" s="36"/>
      <c r="S20" s="36"/>
      <c r="T20" s="36"/>
    </row>
    <row r="21" customFormat="false" ht="14.25" hidden="false" customHeight="false" outlineLevel="0" collapsed="false">
      <c r="A21" s="35" t="n">
        <v>10</v>
      </c>
      <c r="B21" s="36"/>
      <c r="C21" s="36"/>
      <c r="D21" s="36"/>
      <c r="E21" s="38"/>
      <c r="F21" s="36"/>
      <c r="G21" s="41"/>
      <c r="H21" s="41"/>
      <c r="I21" s="40"/>
      <c r="J21" s="41"/>
      <c r="K21" s="41"/>
      <c r="L21" s="41"/>
      <c r="M21" s="41"/>
      <c r="N21" s="42"/>
      <c r="O21" s="43" t="n">
        <f aca="false">IF(ISBLANK(C21),0,25+J21*10+K21*25+IF(ISBLANK(D21),0,25))</f>
        <v>0</v>
      </c>
      <c r="P21" s="43" t="n">
        <f aca="false">IF(ISBLANK(C21),0,(J21+K21+1+IF(ISBLANK(D21),0,1))*C$7)</f>
        <v>0</v>
      </c>
      <c r="Q21" s="43" t="n">
        <f aca="false">O21-N21+P21</f>
        <v>0</v>
      </c>
      <c r="R21" s="36"/>
      <c r="S21" s="36"/>
      <c r="T21" s="36"/>
    </row>
    <row r="22" customFormat="false" ht="14.25" hidden="false" customHeight="false" outlineLevel="0" collapsed="false">
      <c r="A22" s="35" t="n">
        <v>11</v>
      </c>
      <c r="B22" s="36"/>
      <c r="C22" s="36"/>
      <c r="D22" s="36"/>
      <c r="E22" s="38"/>
      <c r="F22" s="36"/>
      <c r="G22" s="41"/>
      <c r="H22" s="41"/>
      <c r="I22" s="40"/>
      <c r="J22" s="41"/>
      <c r="K22" s="41"/>
      <c r="L22" s="41"/>
      <c r="M22" s="41"/>
      <c r="N22" s="42"/>
      <c r="O22" s="43" t="n">
        <f aca="false">IF(ISBLANK(C22),0,25+J22*10+K22*25+IF(ISBLANK(D22),0,25))</f>
        <v>0</v>
      </c>
      <c r="P22" s="43" t="n">
        <f aca="false">IF(ISBLANK(C22),0,(J22+K22+1+IF(ISBLANK(D22),0,1))*C$7)</f>
        <v>0</v>
      </c>
      <c r="Q22" s="43" t="n">
        <f aca="false">O22-N22+P22</f>
        <v>0</v>
      </c>
      <c r="R22" s="36"/>
      <c r="S22" s="36"/>
      <c r="T22" s="36"/>
    </row>
    <row r="23" customFormat="false" ht="14.25" hidden="false" customHeight="false" outlineLevel="0" collapsed="false">
      <c r="A23" s="35" t="n">
        <v>12</v>
      </c>
      <c r="B23" s="36"/>
      <c r="C23" s="36"/>
      <c r="D23" s="36"/>
      <c r="E23" s="38"/>
      <c r="F23" s="36"/>
      <c r="G23" s="41"/>
      <c r="H23" s="41"/>
      <c r="I23" s="40"/>
      <c r="J23" s="41"/>
      <c r="K23" s="41"/>
      <c r="L23" s="41"/>
      <c r="M23" s="41"/>
      <c r="N23" s="42"/>
      <c r="O23" s="43" t="n">
        <f aca="false">IF(ISBLANK(C23),0,25+J23*10+K23*25+IF(ISBLANK(D23),0,25))</f>
        <v>0</v>
      </c>
      <c r="P23" s="43" t="n">
        <f aca="false">IF(ISBLANK(C23),0,(J23+K23+1+IF(ISBLANK(D23),0,1))*C$7)</f>
        <v>0</v>
      </c>
      <c r="Q23" s="43" t="n">
        <f aca="false">O23-N23+P23</f>
        <v>0</v>
      </c>
      <c r="R23" s="36"/>
      <c r="S23" s="36"/>
      <c r="T23" s="36"/>
    </row>
    <row r="24" customFormat="false" ht="14.25" hidden="false" customHeight="false" outlineLevel="0" collapsed="false">
      <c r="A24" s="35" t="n">
        <v>13</v>
      </c>
      <c r="B24" s="36"/>
      <c r="C24" s="36"/>
      <c r="D24" s="36"/>
      <c r="E24" s="38"/>
      <c r="F24" s="36"/>
      <c r="G24" s="41"/>
      <c r="H24" s="41"/>
      <c r="I24" s="40"/>
      <c r="J24" s="41"/>
      <c r="K24" s="41"/>
      <c r="L24" s="41"/>
      <c r="M24" s="41"/>
      <c r="N24" s="42"/>
      <c r="O24" s="43" t="n">
        <f aca="false">IF(ISBLANK(C24),0,25+J24*10+K24*25+IF(ISBLANK(D24),0,25))</f>
        <v>0</v>
      </c>
      <c r="P24" s="43" t="n">
        <f aca="false">IF(ISBLANK(C24),0,(J24+K24+1+IF(ISBLANK(D24),0,1))*C$7)</f>
        <v>0</v>
      </c>
      <c r="Q24" s="43" t="n">
        <f aca="false">O24-N24+P24</f>
        <v>0</v>
      </c>
      <c r="R24" s="36"/>
      <c r="S24" s="36"/>
      <c r="T24" s="36"/>
    </row>
    <row r="25" customFormat="false" ht="14.25" hidden="false" customHeight="false" outlineLevel="0" collapsed="false">
      <c r="A25" s="35" t="n">
        <v>14</v>
      </c>
      <c r="B25" s="36"/>
      <c r="C25" s="36"/>
      <c r="D25" s="36"/>
      <c r="E25" s="38"/>
      <c r="F25" s="36"/>
      <c r="G25" s="41"/>
      <c r="H25" s="41"/>
      <c r="I25" s="40"/>
      <c r="J25" s="41"/>
      <c r="K25" s="41"/>
      <c r="L25" s="41"/>
      <c r="M25" s="41"/>
      <c r="N25" s="42"/>
      <c r="O25" s="43" t="n">
        <f aca="false">IF(ISBLANK(C25),0,25+J25*10+K25*25+IF(ISBLANK(D25),0,25))</f>
        <v>0</v>
      </c>
      <c r="P25" s="43" t="n">
        <f aca="false">IF(ISBLANK(C25),0,(J25+K25+1+IF(ISBLANK(D25),0,1))*C$7)</f>
        <v>0</v>
      </c>
      <c r="Q25" s="43" t="n">
        <f aca="false">O25-N25+P25</f>
        <v>0</v>
      </c>
      <c r="R25" s="36"/>
      <c r="S25" s="36"/>
      <c r="T25" s="36"/>
    </row>
    <row r="26" customFormat="false" ht="14.25" hidden="false" customHeight="false" outlineLevel="0" collapsed="false">
      <c r="A26" s="35" t="n">
        <v>15</v>
      </c>
      <c r="B26" s="36"/>
      <c r="C26" s="36"/>
      <c r="D26" s="36"/>
      <c r="E26" s="38"/>
      <c r="F26" s="36"/>
      <c r="G26" s="41"/>
      <c r="H26" s="41"/>
      <c r="I26" s="40"/>
      <c r="J26" s="41"/>
      <c r="K26" s="41"/>
      <c r="L26" s="41"/>
      <c r="M26" s="41"/>
      <c r="N26" s="42"/>
      <c r="O26" s="43" t="n">
        <f aca="false">IF(ISBLANK(C26),0,25+J26*10+K26*25+IF(ISBLANK(D26),0,25))</f>
        <v>0</v>
      </c>
      <c r="P26" s="43" t="n">
        <f aca="false">IF(ISBLANK(C26),0,(J26+K26+1+IF(ISBLANK(D26),0,1))*C$7)</f>
        <v>0</v>
      </c>
      <c r="Q26" s="43" t="n">
        <f aca="false">O26-N26+P26</f>
        <v>0</v>
      </c>
      <c r="R26" s="36"/>
      <c r="S26" s="36"/>
      <c r="T26" s="36"/>
    </row>
    <row r="27" customFormat="false" ht="14.25" hidden="false" customHeight="false" outlineLevel="0" collapsed="false">
      <c r="A27" s="35" t="n">
        <v>16</v>
      </c>
      <c r="B27" s="36"/>
      <c r="C27" s="36"/>
      <c r="D27" s="36"/>
      <c r="E27" s="38"/>
      <c r="F27" s="36"/>
      <c r="G27" s="41"/>
      <c r="H27" s="41"/>
      <c r="I27" s="40"/>
      <c r="J27" s="41"/>
      <c r="K27" s="41"/>
      <c r="L27" s="41"/>
      <c r="M27" s="41"/>
      <c r="N27" s="42"/>
      <c r="O27" s="43" t="n">
        <f aca="false">IF(ISBLANK(C27),0,25+J27*10+K27*25+IF(ISBLANK(D27),0,25))</f>
        <v>0</v>
      </c>
      <c r="P27" s="43" t="n">
        <f aca="false">IF(ISBLANK(C27),0,(J27+K27+1+IF(ISBLANK(D27),0,1))*C$7)</f>
        <v>0</v>
      </c>
      <c r="Q27" s="43" t="n">
        <f aca="false">O27-N27+P27</f>
        <v>0</v>
      </c>
      <c r="R27" s="36"/>
      <c r="S27" s="36"/>
      <c r="T27" s="36"/>
    </row>
    <row r="28" customFormat="false" ht="14.25" hidden="false" customHeight="false" outlineLevel="0" collapsed="false">
      <c r="A28" s="35" t="n">
        <v>17</v>
      </c>
      <c r="B28" s="36"/>
      <c r="C28" s="36"/>
      <c r="D28" s="36"/>
      <c r="E28" s="38"/>
      <c r="F28" s="36"/>
      <c r="G28" s="41"/>
      <c r="H28" s="41"/>
      <c r="I28" s="40"/>
      <c r="J28" s="41"/>
      <c r="K28" s="41"/>
      <c r="L28" s="41"/>
      <c r="M28" s="41"/>
      <c r="N28" s="42"/>
      <c r="O28" s="43" t="n">
        <f aca="false">IF(ISBLANK(C28),0,25+J28*10+K28*25+IF(ISBLANK(D28),0,25))</f>
        <v>0</v>
      </c>
      <c r="P28" s="43" t="n">
        <f aca="false">IF(ISBLANK(C28),0,(J28+K28+1+IF(ISBLANK(D28),0,1))*C$7)</f>
        <v>0</v>
      </c>
      <c r="Q28" s="43" t="n">
        <f aca="false">O28-N28+P28</f>
        <v>0</v>
      </c>
      <c r="R28" s="36"/>
      <c r="S28" s="36"/>
      <c r="T28" s="36"/>
    </row>
    <row r="29" customFormat="false" ht="14.25" hidden="false" customHeight="false" outlineLevel="0" collapsed="false">
      <c r="A29" s="35" t="n">
        <v>18</v>
      </c>
      <c r="B29" s="36"/>
      <c r="C29" s="36"/>
      <c r="D29" s="36"/>
      <c r="E29" s="38"/>
      <c r="F29" s="36"/>
      <c r="G29" s="41"/>
      <c r="H29" s="41"/>
      <c r="I29" s="40"/>
      <c r="J29" s="41"/>
      <c r="K29" s="41"/>
      <c r="L29" s="41"/>
      <c r="M29" s="41"/>
      <c r="N29" s="42"/>
      <c r="O29" s="43" t="n">
        <f aca="false">IF(ISBLANK(C29),0,25+J29*10+K29*25+IF(ISBLANK(D29),0,25))</f>
        <v>0</v>
      </c>
      <c r="P29" s="43" t="n">
        <f aca="false">IF(ISBLANK(C29),0,(J29+K29+1+IF(ISBLANK(D29),0,1))*C$7)</f>
        <v>0</v>
      </c>
      <c r="Q29" s="43" t="n">
        <f aca="false">O29-N29+P29</f>
        <v>0</v>
      </c>
      <c r="R29" s="36"/>
      <c r="S29" s="36"/>
      <c r="T29" s="36"/>
    </row>
    <row r="30" customFormat="false" ht="14.25" hidden="false" customHeight="false" outlineLevel="0" collapsed="false">
      <c r="A30" s="35" t="n">
        <v>19</v>
      </c>
      <c r="B30" s="36"/>
      <c r="C30" s="36"/>
      <c r="D30" s="36"/>
      <c r="E30" s="38"/>
      <c r="F30" s="36"/>
      <c r="G30" s="41"/>
      <c r="H30" s="41"/>
      <c r="I30" s="40"/>
      <c r="J30" s="41"/>
      <c r="K30" s="41"/>
      <c r="L30" s="41"/>
      <c r="M30" s="41"/>
      <c r="N30" s="42"/>
      <c r="O30" s="43" t="n">
        <f aca="false">IF(ISBLANK(C30),0,25+J30*10+K30*25+IF(ISBLANK(D30),0,25))</f>
        <v>0</v>
      </c>
      <c r="P30" s="43" t="n">
        <f aca="false">IF(ISBLANK(C30),0,(J30+K30+1+IF(ISBLANK(D30),0,1))*C$7)</f>
        <v>0</v>
      </c>
      <c r="Q30" s="43" t="n">
        <f aca="false">O30-N30+P30</f>
        <v>0</v>
      </c>
      <c r="R30" s="36"/>
      <c r="S30" s="36"/>
      <c r="T30" s="36"/>
    </row>
    <row r="31" customFormat="false" ht="14.25" hidden="false" customHeight="false" outlineLevel="0" collapsed="false">
      <c r="A31" s="35" t="n">
        <v>20</v>
      </c>
      <c r="B31" s="36"/>
      <c r="C31" s="36"/>
      <c r="D31" s="36"/>
      <c r="E31" s="38"/>
      <c r="F31" s="36"/>
      <c r="G31" s="41"/>
      <c r="H31" s="41"/>
      <c r="I31" s="40"/>
      <c r="J31" s="41"/>
      <c r="K31" s="41"/>
      <c r="L31" s="41"/>
      <c r="M31" s="41"/>
      <c r="N31" s="42"/>
      <c r="O31" s="43" t="n">
        <f aca="false">IF(ISBLANK(C31),0,25+J31*10+K31*25+IF(ISBLANK(D31),0,25))</f>
        <v>0</v>
      </c>
      <c r="P31" s="43" t="n">
        <f aca="false">IF(ISBLANK(C31),0,(J31+K31+1+IF(ISBLANK(D31),0,1))*C$7)</f>
        <v>0</v>
      </c>
      <c r="Q31" s="43" t="n">
        <f aca="false">O31-N31+P31</f>
        <v>0</v>
      </c>
      <c r="R31" s="36"/>
      <c r="S31" s="36"/>
      <c r="T31" s="36"/>
    </row>
    <row r="32" customFormat="false" ht="14.25" hidden="false" customHeight="false" outlineLevel="0" collapsed="false">
      <c r="A32" s="35" t="n">
        <v>21</v>
      </c>
      <c r="B32" s="36"/>
      <c r="C32" s="36"/>
      <c r="D32" s="36"/>
      <c r="E32" s="38"/>
      <c r="F32" s="36"/>
      <c r="G32" s="41"/>
      <c r="H32" s="41"/>
      <c r="I32" s="40"/>
      <c r="J32" s="41"/>
      <c r="K32" s="41"/>
      <c r="L32" s="41"/>
      <c r="M32" s="41"/>
      <c r="N32" s="42"/>
      <c r="O32" s="43" t="n">
        <f aca="false">IF(ISBLANK(C32),0,25+J32*10+K32*25+IF(ISBLANK(D32),0,25))</f>
        <v>0</v>
      </c>
      <c r="P32" s="43" t="n">
        <f aca="false">IF(ISBLANK(C32),0,(J32+K32+1+IF(ISBLANK(D32),0,1))*C$7)</f>
        <v>0</v>
      </c>
      <c r="Q32" s="43" t="n">
        <f aca="false">O32-N32+P32</f>
        <v>0</v>
      </c>
      <c r="R32" s="36"/>
      <c r="S32" s="36"/>
      <c r="T32" s="36"/>
    </row>
    <row r="33" customFormat="false" ht="14.25" hidden="false" customHeight="false" outlineLevel="0" collapsed="false">
      <c r="A33" s="35" t="n">
        <v>22</v>
      </c>
      <c r="B33" s="36"/>
      <c r="C33" s="36"/>
      <c r="D33" s="36"/>
      <c r="E33" s="38"/>
      <c r="F33" s="36"/>
      <c r="G33" s="41"/>
      <c r="H33" s="41"/>
      <c r="I33" s="40"/>
      <c r="J33" s="41"/>
      <c r="K33" s="41"/>
      <c r="L33" s="41"/>
      <c r="M33" s="41"/>
      <c r="N33" s="42"/>
      <c r="O33" s="43" t="n">
        <f aca="false">IF(ISBLANK(C33),0,25+J33*10+K33*25+IF(ISBLANK(D33),0,25))</f>
        <v>0</v>
      </c>
      <c r="P33" s="43" t="n">
        <f aca="false">IF(ISBLANK(C33),0,(J33+K33+1+IF(ISBLANK(D33),0,1))*C$7)</f>
        <v>0</v>
      </c>
      <c r="Q33" s="43" t="n">
        <f aca="false">O33-N33+P33</f>
        <v>0</v>
      </c>
      <c r="R33" s="36"/>
      <c r="S33" s="36"/>
      <c r="T33" s="36"/>
    </row>
    <row r="34" customFormat="false" ht="14.25" hidden="false" customHeight="false" outlineLevel="0" collapsed="false">
      <c r="A34" s="35" t="n">
        <v>23</v>
      </c>
      <c r="B34" s="36"/>
      <c r="C34" s="36"/>
      <c r="D34" s="36"/>
      <c r="E34" s="38"/>
      <c r="F34" s="36"/>
      <c r="G34" s="41"/>
      <c r="H34" s="41"/>
      <c r="I34" s="40"/>
      <c r="J34" s="41"/>
      <c r="K34" s="41"/>
      <c r="L34" s="41"/>
      <c r="M34" s="41"/>
      <c r="N34" s="42"/>
      <c r="O34" s="43" t="n">
        <f aca="false">IF(ISBLANK(C34),0,25+J34*10+K34*25+IF(ISBLANK(D34),0,25))</f>
        <v>0</v>
      </c>
      <c r="P34" s="43" t="n">
        <f aca="false">IF(ISBLANK(C34),0,(J34+K34+1+IF(ISBLANK(D34),0,1))*C$7)</f>
        <v>0</v>
      </c>
      <c r="Q34" s="43" t="n">
        <f aca="false">O34-N34+P34</f>
        <v>0</v>
      </c>
      <c r="R34" s="36"/>
      <c r="S34" s="36"/>
      <c r="T34" s="36"/>
    </row>
    <row r="35" customFormat="false" ht="14.25" hidden="false" customHeight="false" outlineLevel="0" collapsed="false">
      <c r="A35" s="35" t="n">
        <v>24</v>
      </c>
      <c r="B35" s="36"/>
      <c r="C35" s="36"/>
      <c r="D35" s="36"/>
      <c r="E35" s="38"/>
      <c r="F35" s="36"/>
      <c r="G35" s="41"/>
      <c r="H35" s="41"/>
      <c r="I35" s="40"/>
      <c r="J35" s="41"/>
      <c r="K35" s="41"/>
      <c r="L35" s="41"/>
      <c r="M35" s="41"/>
      <c r="N35" s="42"/>
      <c r="O35" s="43" t="n">
        <f aca="false">IF(ISBLANK(C35),0,25+J35*10+K35*25+IF(ISBLANK(D35),0,25))</f>
        <v>0</v>
      </c>
      <c r="P35" s="43" t="n">
        <f aca="false">IF(ISBLANK(C35),0,(J35+K35+1+IF(ISBLANK(D35),0,1))*C$7)</f>
        <v>0</v>
      </c>
      <c r="Q35" s="43" t="n">
        <f aca="false">O35-N35+P35</f>
        <v>0</v>
      </c>
      <c r="R35" s="36"/>
      <c r="S35" s="36"/>
      <c r="T35" s="36"/>
    </row>
    <row r="36" customFormat="false" ht="14.25" hidden="false" customHeight="false" outlineLevel="0" collapsed="false">
      <c r="A36" s="35" t="n">
        <v>25</v>
      </c>
      <c r="B36" s="36"/>
      <c r="C36" s="36"/>
      <c r="D36" s="36"/>
      <c r="E36" s="38"/>
      <c r="F36" s="36"/>
      <c r="G36" s="41"/>
      <c r="H36" s="41"/>
      <c r="I36" s="40"/>
      <c r="J36" s="41"/>
      <c r="K36" s="41"/>
      <c r="L36" s="41"/>
      <c r="M36" s="41"/>
      <c r="N36" s="42"/>
      <c r="O36" s="43" t="n">
        <f aca="false">IF(ISBLANK(C36),0,25+J36*10+K36*25+IF(ISBLANK(D36),0,25))</f>
        <v>0</v>
      </c>
      <c r="P36" s="43" t="n">
        <f aca="false">IF(ISBLANK(C36),0,(J36+K36+1+IF(ISBLANK(D36),0,1))*C$7)</f>
        <v>0</v>
      </c>
      <c r="Q36" s="43" t="n">
        <f aca="false">O36-N36+P36</f>
        <v>0</v>
      </c>
      <c r="R36" s="36"/>
      <c r="S36" s="36"/>
      <c r="T36" s="36"/>
    </row>
    <row r="37" customFormat="false" ht="14.25" hidden="false" customHeight="false" outlineLevel="0" collapsed="false">
      <c r="A37" s="35" t="n">
        <v>26</v>
      </c>
      <c r="B37" s="36"/>
      <c r="C37" s="36"/>
      <c r="D37" s="36"/>
      <c r="E37" s="38"/>
      <c r="F37" s="36"/>
      <c r="G37" s="41"/>
      <c r="H37" s="41"/>
      <c r="I37" s="40"/>
      <c r="J37" s="41"/>
      <c r="K37" s="41"/>
      <c r="L37" s="41"/>
      <c r="M37" s="41"/>
      <c r="N37" s="42"/>
      <c r="O37" s="43" t="n">
        <f aca="false">IF(ISBLANK(C37),0,25+J37*10+K37*25+IF(ISBLANK(D37),0,25))</f>
        <v>0</v>
      </c>
      <c r="P37" s="43" t="n">
        <f aca="false">IF(ISBLANK(C37),0,(J37+K37+1+IF(ISBLANK(D37),0,1))*C$7)</f>
        <v>0</v>
      </c>
      <c r="Q37" s="43" t="n">
        <f aca="false">O37-N37+P37</f>
        <v>0</v>
      </c>
      <c r="R37" s="36"/>
      <c r="S37" s="36"/>
      <c r="T37" s="36"/>
    </row>
    <row r="38" customFormat="false" ht="14.25" hidden="false" customHeight="false" outlineLevel="0" collapsed="false">
      <c r="A38" s="35" t="n">
        <v>27</v>
      </c>
      <c r="B38" s="36"/>
      <c r="C38" s="36"/>
      <c r="D38" s="36"/>
      <c r="E38" s="38"/>
      <c r="F38" s="36"/>
      <c r="G38" s="41"/>
      <c r="H38" s="41"/>
      <c r="I38" s="40"/>
      <c r="J38" s="41"/>
      <c r="K38" s="41"/>
      <c r="L38" s="41"/>
      <c r="M38" s="41"/>
      <c r="N38" s="42"/>
      <c r="O38" s="43" t="n">
        <f aca="false">IF(ISBLANK(C38),0,25+J38*10+K38*25+IF(ISBLANK(D38),0,25))</f>
        <v>0</v>
      </c>
      <c r="P38" s="43" t="n">
        <f aca="false">IF(ISBLANK(C38),0,(J38+K38+1+IF(ISBLANK(D38),0,1))*C$7)</f>
        <v>0</v>
      </c>
      <c r="Q38" s="43" t="n">
        <f aca="false">O38-N38+P38</f>
        <v>0</v>
      </c>
      <c r="R38" s="36"/>
      <c r="S38" s="36"/>
      <c r="T38" s="36"/>
    </row>
    <row r="39" customFormat="false" ht="14.25" hidden="false" customHeight="false" outlineLevel="0" collapsed="false">
      <c r="A39" s="35" t="n">
        <v>28</v>
      </c>
      <c r="B39" s="36"/>
      <c r="C39" s="36"/>
      <c r="D39" s="36"/>
      <c r="E39" s="38"/>
      <c r="F39" s="36"/>
      <c r="G39" s="41"/>
      <c r="H39" s="41"/>
      <c r="I39" s="40"/>
      <c r="J39" s="41"/>
      <c r="K39" s="41"/>
      <c r="L39" s="41"/>
      <c r="M39" s="41"/>
      <c r="N39" s="42"/>
      <c r="O39" s="43" t="n">
        <f aca="false">IF(ISBLANK(C39),0,25+J39*10+K39*25+IF(ISBLANK(D39),0,25))</f>
        <v>0</v>
      </c>
      <c r="P39" s="43" t="n">
        <f aca="false">IF(ISBLANK(C39),0,(J39+K39+1+IF(ISBLANK(D39),0,1))*C$7)</f>
        <v>0</v>
      </c>
      <c r="Q39" s="43" t="n">
        <f aca="false">O39-N39+P39</f>
        <v>0</v>
      </c>
      <c r="R39" s="36"/>
      <c r="S39" s="36"/>
      <c r="T39" s="36"/>
    </row>
    <row r="40" customFormat="false" ht="14.25" hidden="false" customHeight="false" outlineLevel="0" collapsed="false">
      <c r="A40" s="35" t="n">
        <v>29</v>
      </c>
      <c r="B40" s="36"/>
      <c r="C40" s="36"/>
      <c r="D40" s="36"/>
      <c r="E40" s="38"/>
      <c r="F40" s="36"/>
      <c r="G40" s="41"/>
      <c r="H40" s="41"/>
      <c r="I40" s="40"/>
      <c r="J40" s="41"/>
      <c r="K40" s="41"/>
      <c r="L40" s="41"/>
      <c r="M40" s="41"/>
      <c r="N40" s="42"/>
      <c r="O40" s="43" t="n">
        <f aca="false">IF(ISBLANK(C40),0,25+J40*10+K40*25+IF(ISBLANK(D40),0,25))</f>
        <v>0</v>
      </c>
      <c r="P40" s="43" t="n">
        <f aca="false">IF(ISBLANK(C40),0,(J40+K40+1+IF(ISBLANK(D40),0,1))*C$7)</f>
        <v>0</v>
      </c>
      <c r="Q40" s="43" t="n">
        <f aca="false">O40-N40+P40</f>
        <v>0</v>
      </c>
      <c r="R40" s="36"/>
      <c r="S40" s="36"/>
      <c r="T40" s="36"/>
    </row>
    <row r="41" customFormat="false" ht="14.25" hidden="false" customHeight="false" outlineLevel="0" collapsed="false">
      <c r="A41" s="35"/>
      <c r="B41" s="44"/>
      <c r="C41" s="44"/>
      <c r="D41" s="44"/>
      <c r="E41" s="45"/>
      <c r="F41" s="44"/>
      <c r="G41" s="35"/>
      <c r="H41" s="35"/>
      <c r="I41" s="46"/>
      <c r="J41" s="35"/>
      <c r="K41" s="35"/>
      <c r="L41" s="35"/>
      <c r="M41" s="47" t="s">
        <v>44</v>
      </c>
      <c r="N41" s="43" t="n">
        <f aca="false">SUM(N12:N40)</f>
        <v>0</v>
      </c>
      <c r="O41" s="43" t="n">
        <f aca="false">SUM(O12:O40)</f>
        <v>0</v>
      </c>
      <c r="P41" s="43" t="n">
        <f aca="false">SUM(P12:P40)</f>
        <v>0</v>
      </c>
      <c r="Q41" s="43" t="n">
        <f aca="false">O41-N41+P41</f>
        <v>0</v>
      </c>
      <c r="R41" s="36"/>
      <c r="S41" s="36"/>
      <c r="T41" s="36"/>
    </row>
  </sheetData>
  <mergeCells count="21">
    <mergeCell ref="A1:C1"/>
    <mergeCell ref="F1:I1"/>
    <mergeCell ref="O1:P1"/>
    <mergeCell ref="Q1:R1"/>
    <mergeCell ref="A2:B2"/>
    <mergeCell ref="F2:H2"/>
    <mergeCell ref="O2:P2"/>
    <mergeCell ref="Q2:R2"/>
    <mergeCell ref="A3:B3"/>
    <mergeCell ref="F3:H3"/>
    <mergeCell ref="A4:B4"/>
    <mergeCell ref="F4:H4"/>
    <mergeCell ref="A5:B5"/>
    <mergeCell ref="F5:H5"/>
    <mergeCell ref="A6:B6"/>
    <mergeCell ref="F6:H6"/>
    <mergeCell ref="A7:B8"/>
    <mergeCell ref="C7:C8"/>
    <mergeCell ref="D7:D8"/>
    <mergeCell ref="F7:H7"/>
    <mergeCell ref="A10:R10"/>
  </mergeCells>
  <dataValidations count="11">
    <dataValidation allowBlank="true" errorStyle="stop" operator="between" prompt="Enter the last name of the Primary Member (Driver) of the RV" promptTitle="Last Name" showDropDown="false" showErrorMessage="true" showInputMessage="true" sqref="B11:B41" type="none">
      <formula1>0</formula1>
      <formula2>0</formula2>
    </dataValidation>
    <dataValidation allowBlank="true" errorStyle="stop" operator="between" prompt="Enter the First name of the member" promptTitle="First Name" showDropDown="false" showErrorMessage="true" showInputMessage="true" sqref="C11:C41" type="none">
      <formula1>0</formula1>
      <formula2>0</formula2>
    </dataValidation>
    <dataValidation allowBlank="true" errorStyle="stop" operator="between" prompt="What day will you arrive?" promptTitle="Day Arriving" showDropDown="false" showErrorMessage="true" showInputMessage="true" sqref="F11:F41" type="none">
      <formula1>0</formula1>
      <formula2>0</formula2>
    </dataValidation>
    <dataValidation allowBlank="true" errorStyle="stop" operator="between" prompt="If this is the First Time attending, enter FT&#10;If this is a Non-Member attending, enter G" promptTitle="First Timer or Non-Member?" showDropDown="false" showErrorMessage="true" showInputMessage="true" sqref="H11:H41" type="none">
      <formula1>0</formula1>
      <formula2>0</formula2>
    </dataValidation>
    <dataValidation allowBlank="true" errorStyle="stop" operator="between" prompt="If only one member attending, leave CoPilot blank (Reg. Fee will calculate as $25).  Otherwise, enter CoPilot's name Reg. Fee will calculate as $50)" promptTitle="CoPilot" showDropDown="false" showErrorMessage="true" showInputMessage="true" sqref="D11:D41" type="none">
      <formula1>0</formula1>
      <formula2>0</formula2>
    </dataValidation>
    <dataValidation allowBlank="true" errorStyle="stop" operator="between" prompt="Enter the number of Children under 12.  No cost added." promptTitle="Number of Children" showDropDown="false" showErrorMessage="true" showInputMessage="true" sqref="I11:I41" type="none">
      <formula1>0</formula1>
      <formula2>0</formula2>
    </dataValidation>
    <dataValidation allowBlank="true" errorStyle="stop" operator="between" prompt="Enter the number of Teens and Reg Fee will add $10 each." promptTitle="Number of Teens" showDropDown="false" showErrorMessage="true" showInputMessage="true" sqref="J11:J41" type="none">
      <formula1>0</formula1>
      <formula2>0</formula2>
    </dataValidation>
    <dataValidation allowBlank="true" errorStyle="stop" operator="between" prompt="Enter number of additional adult guests and Reg Fee will add $25 each." promptTitle="Number of Guests" showDropDown="false" showErrorMessage="true" showInputMessage="true" sqref="K11:K41" type="none">
      <formula1>0</formula1>
      <formula2>0</formula2>
    </dataValidation>
    <dataValidation allowBlank="true" errorStyle="stop" operator="between" prompt="IF Rally Master is paying campground for each camper, then enter this campers total cost for camping.&#10;Consider # of Nights x cost per site = Total" promptTitle="Campgroud Fee Paid by Rally Mst" showDropDown="false" showErrorMessage="true" showInputMessage="true" sqref="L11:L41" type="none">
      <formula1>0</formula1>
      <formula2>0</formula2>
    </dataValidation>
    <dataValidation allowBlank="true" errorStyle="stop" operator="between" prompt="Enter the amount of the Registration Check" promptTitle="Registration Check Amount" showDropDown="false" showErrorMessage="true" showInputMessage="true" sqref="N11:N41" type="none">
      <formula1>0</formula1>
      <formula2>0</formula2>
    </dataValidation>
    <dataValidation allowBlank="true" errorStyle="stop" operator="between" prompt="$25 per member, $10 per teen, $25 per guest" promptTitle="Registration Fee Calculated" showDropDown="false" showErrorMessage="true" showInputMessage="true" sqref="O11:O41" type="none">
      <formula1>0</formula1>
      <formula2>0</formula2>
    </dataValidation>
  </dataValidations>
  <printOptions headings="false" gridLines="false" gridLinesSet="true" horizontalCentered="false" verticalCentered="false"/>
  <pageMargins left="0.5" right="0.5" top="0.4" bottom="0.4" header="0.511811023622047" footer="0.511811023622047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104862"/>
    <pageSetUpPr fitToPage="true"/>
  </sheetPr>
  <dimension ref="A1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ColWidth="8.63671875" defaultRowHeight="14.25" zeroHeight="false" outlineLevelRow="0" outlineLevelCol="0"/>
  <cols>
    <col collapsed="false" customWidth="true" hidden="false" outlineLevel="0" max="1" min="1" style="48" width="4.11"/>
    <col collapsed="false" customWidth="true" hidden="false" outlineLevel="0" max="2" min="2" style="0" width="36.22"/>
    <col collapsed="false" customWidth="true" hidden="false" outlineLevel="0" max="3" min="3" style="0" width="10.44"/>
    <col collapsed="false" customWidth="true" hidden="false" outlineLevel="0" max="4" min="4" style="0" width="10.34"/>
    <col collapsed="false" customWidth="true" hidden="false" outlineLevel="0" max="5" min="5" style="0" width="36.22"/>
    <col collapsed="false" customWidth="true" hidden="false" outlineLevel="0" max="6" min="6" style="0" width="39.66"/>
    <col collapsed="false" customWidth="true" hidden="false" outlineLevel="0" max="10" min="10" style="0" width="9.56"/>
  </cols>
  <sheetData>
    <row r="1" customFormat="false" ht="18" hidden="false" customHeight="false" outlineLevel="0" collapsed="false">
      <c r="A1" s="49" t="s">
        <v>45</v>
      </c>
      <c r="B1" s="50"/>
      <c r="C1" s="51" t="s">
        <v>46</v>
      </c>
      <c r="D1" s="52"/>
      <c r="E1" s="51" t="s">
        <v>47</v>
      </c>
      <c r="F1" s="53"/>
    </row>
    <row r="2" customFormat="false" ht="28.5" hidden="false" customHeight="false" outlineLevel="0" collapsed="false">
      <c r="A2" s="54"/>
      <c r="B2" s="55" t="s">
        <v>48</v>
      </c>
      <c r="C2" s="56" t="s">
        <v>49</v>
      </c>
      <c r="D2" s="56" t="s">
        <v>50</v>
      </c>
      <c r="E2" s="55" t="s">
        <v>51</v>
      </c>
      <c r="F2" s="55" t="s">
        <v>52</v>
      </c>
    </row>
    <row r="3" customFormat="false" ht="28.5" hidden="false" customHeight="false" outlineLevel="0" collapsed="false">
      <c r="A3" s="54" t="n">
        <v>1</v>
      </c>
      <c r="B3" s="57" t="s">
        <v>53</v>
      </c>
      <c r="C3" s="58" t="n">
        <v>100</v>
      </c>
      <c r="D3" s="59" t="n">
        <v>0</v>
      </c>
      <c r="E3" s="60" t="s">
        <v>54</v>
      </c>
      <c r="F3" s="61" t="s">
        <v>55</v>
      </c>
    </row>
    <row r="4" customFormat="false" ht="14.25" hidden="false" customHeight="false" outlineLevel="0" collapsed="false">
      <c r="A4" s="54" t="n">
        <v>2</v>
      </c>
      <c r="B4" s="57" t="s">
        <v>56</v>
      </c>
      <c r="C4" s="58" t="n">
        <v>100</v>
      </c>
      <c r="D4" s="58"/>
      <c r="E4" s="62" t="s">
        <v>57</v>
      </c>
      <c r="F4" s="61" t="s">
        <v>58</v>
      </c>
    </row>
    <row r="5" customFormat="false" ht="14.25" hidden="false" customHeight="false" outlineLevel="0" collapsed="false">
      <c r="A5" s="54" t="n">
        <v>3</v>
      </c>
      <c r="B5" s="57" t="s">
        <v>59</v>
      </c>
      <c r="C5" s="58" t="n">
        <v>100</v>
      </c>
      <c r="D5" s="58"/>
      <c r="E5" s="62" t="s">
        <v>57</v>
      </c>
      <c r="F5" s="61" t="s">
        <v>58</v>
      </c>
    </row>
    <row r="6" customFormat="false" ht="28.5" hidden="false" customHeight="false" outlineLevel="0" collapsed="false">
      <c r="A6" s="54" t="n">
        <v>4</v>
      </c>
      <c r="B6" s="57" t="s">
        <v>60</v>
      </c>
      <c r="C6" s="58"/>
      <c r="D6" s="58"/>
      <c r="E6" s="62" t="s">
        <v>61</v>
      </c>
      <c r="F6" s="61" t="s">
        <v>62</v>
      </c>
    </row>
    <row r="7" customFormat="false" ht="14.25" hidden="false" customHeight="false" outlineLevel="0" collapsed="false">
      <c r="A7" s="54" t="n">
        <v>5</v>
      </c>
      <c r="B7" s="57" t="s">
        <v>63</v>
      </c>
      <c r="C7" s="58"/>
      <c r="D7" s="58"/>
      <c r="E7" s="62"/>
      <c r="F7" s="63" t="s">
        <v>64</v>
      </c>
    </row>
    <row r="8" customFormat="false" ht="14.25" hidden="false" customHeight="false" outlineLevel="0" collapsed="false">
      <c r="A8" s="54" t="n">
        <v>6</v>
      </c>
      <c r="B8" s="64"/>
      <c r="C8" s="58"/>
      <c r="D8" s="58"/>
      <c r="E8" s="62"/>
      <c r="F8" s="65"/>
    </row>
    <row r="9" customFormat="false" ht="14.25" hidden="false" customHeight="false" outlineLevel="0" collapsed="false">
      <c r="A9" s="54" t="n">
        <v>7</v>
      </c>
      <c r="B9" s="64"/>
      <c r="C9" s="58"/>
      <c r="D9" s="58"/>
      <c r="E9" s="62"/>
      <c r="F9" s="65"/>
    </row>
    <row r="10" customFormat="false" ht="14.25" hidden="false" customHeight="false" outlineLevel="0" collapsed="false">
      <c r="A10" s="54" t="n">
        <v>8</v>
      </c>
      <c r="B10" s="64"/>
      <c r="C10" s="58"/>
      <c r="D10" s="58"/>
      <c r="E10" s="62"/>
      <c r="F10" s="65"/>
    </row>
    <row r="11" customFormat="false" ht="14.25" hidden="false" customHeight="false" outlineLevel="0" collapsed="false">
      <c r="A11" s="54" t="n">
        <v>9</v>
      </c>
      <c r="B11" s="64"/>
      <c r="C11" s="58"/>
      <c r="D11" s="58"/>
      <c r="E11" s="62"/>
      <c r="F11" s="65"/>
    </row>
    <row r="12" customFormat="false" ht="14.25" hidden="false" customHeight="false" outlineLevel="0" collapsed="false">
      <c r="A12" s="54" t="n">
        <v>10</v>
      </c>
      <c r="B12" s="64"/>
      <c r="C12" s="58"/>
      <c r="D12" s="58"/>
      <c r="E12" s="62"/>
      <c r="F12" s="65"/>
    </row>
    <row r="13" customFormat="false" ht="14.25" hidden="false" customHeight="false" outlineLevel="0" collapsed="false">
      <c r="A13" s="54" t="n">
        <v>11</v>
      </c>
      <c r="B13" s="64"/>
      <c r="C13" s="58"/>
      <c r="D13" s="58"/>
      <c r="E13" s="62"/>
      <c r="F13" s="65"/>
    </row>
    <row r="14" customFormat="false" ht="14.25" hidden="false" customHeight="false" outlineLevel="0" collapsed="false">
      <c r="A14" s="54" t="n">
        <v>12</v>
      </c>
      <c r="B14" s="64"/>
      <c r="C14" s="58"/>
      <c r="D14" s="58"/>
      <c r="E14" s="62"/>
      <c r="F14" s="65"/>
    </row>
    <row r="15" customFormat="false" ht="14.25" hidden="false" customHeight="false" outlineLevel="0" collapsed="false">
      <c r="A15" s="54" t="n">
        <v>13</v>
      </c>
      <c r="B15" s="64"/>
      <c r="C15" s="58"/>
      <c r="D15" s="58"/>
      <c r="E15" s="62"/>
      <c r="F15" s="65"/>
    </row>
    <row r="16" customFormat="false" ht="14.25" hidden="false" customHeight="false" outlineLevel="0" collapsed="false">
      <c r="A16" s="54" t="n">
        <v>14</v>
      </c>
      <c r="B16" s="64"/>
      <c r="C16" s="64"/>
      <c r="D16" s="64"/>
      <c r="E16" s="62"/>
      <c r="F16" s="65"/>
    </row>
    <row r="17" customFormat="false" ht="14.25" hidden="false" customHeight="false" outlineLevel="0" collapsed="false">
      <c r="A17" s="54" t="n">
        <v>15</v>
      </c>
      <c r="B17" s="64"/>
      <c r="C17" s="64"/>
      <c r="D17" s="64"/>
      <c r="E17" s="62"/>
      <c r="F17" s="65"/>
    </row>
    <row r="18" customFormat="false" ht="14.25" hidden="false" customHeight="false" outlineLevel="0" collapsed="false">
      <c r="A18" s="54" t="n">
        <v>16</v>
      </c>
      <c r="B18" s="64"/>
      <c r="C18" s="64"/>
      <c r="D18" s="64"/>
      <c r="E18" s="62"/>
      <c r="F18" s="65"/>
    </row>
    <row r="19" customFormat="false" ht="14.25" hidden="false" customHeight="false" outlineLevel="0" collapsed="false">
      <c r="A19" s="54" t="n">
        <v>17</v>
      </c>
      <c r="B19" s="64"/>
      <c r="C19" s="64"/>
      <c r="D19" s="64"/>
      <c r="E19" s="62"/>
      <c r="F19" s="65"/>
    </row>
    <row r="20" customFormat="false" ht="14.25" hidden="false" customHeight="false" outlineLevel="0" collapsed="false">
      <c r="A20" s="54" t="n">
        <v>18</v>
      </c>
      <c r="B20" s="64"/>
      <c r="C20" s="64"/>
      <c r="D20" s="64"/>
      <c r="E20" s="62"/>
      <c r="F20" s="65"/>
    </row>
    <row r="21" customFormat="false" ht="14.25" hidden="false" customHeight="false" outlineLevel="0" collapsed="false">
      <c r="A21" s="54" t="n">
        <v>19</v>
      </c>
      <c r="B21" s="64"/>
      <c r="C21" s="64"/>
      <c r="D21" s="64"/>
      <c r="E21" s="62"/>
      <c r="F21" s="65"/>
    </row>
    <row r="22" customFormat="false" ht="14.25" hidden="false" customHeight="false" outlineLevel="0" collapsed="false">
      <c r="A22" s="54" t="n">
        <v>20</v>
      </c>
      <c r="B22" s="64"/>
      <c r="C22" s="64"/>
      <c r="D22" s="64"/>
      <c r="E22" s="62"/>
      <c r="F22" s="65"/>
    </row>
    <row r="23" customFormat="false" ht="14.25" hidden="false" customHeight="false" outlineLevel="0" collapsed="false">
      <c r="A23" s="54"/>
      <c r="B23" s="66" t="s">
        <v>65</v>
      </c>
      <c r="C23" s="67" t="n">
        <f aca="false">SUM(C3:C22)</f>
        <v>300</v>
      </c>
      <c r="D23" s="67" t="n">
        <f aca="false">SUM(D3:D22)</f>
        <v>0</v>
      </c>
      <c r="E23" s="52"/>
      <c r="F23" s="65"/>
    </row>
    <row r="25" customFormat="false" ht="14.25" hidden="false" customHeight="false" outlineLevel="0" collapsed="false">
      <c r="B25" s="68" t="s">
        <v>66</v>
      </c>
      <c r="C25" s="68"/>
      <c r="D25" s="68"/>
      <c r="E25" s="69" t="s">
        <v>67</v>
      </c>
    </row>
    <row r="26" customFormat="false" ht="14.25" hidden="false" customHeight="false" outlineLevel="0" collapsed="false">
      <c r="B26" s="7" t="s">
        <v>5</v>
      </c>
      <c r="C26" s="7"/>
      <c r="D26" s="8" t="n">
        <f aca="false">Registration!C2</f>
        <v>0</v>
      </c>
      <c r="E26" s="70" t="s">
        <v>68</v>
      </c>
    </row>
    <row r="27" customFormat="false" ht="14.25" hidden="false" customHeight="false" outlineLevel="0" collapsed="false">
      <c r="B27" s="7" t="s">
        <v>8</v>
      </c>
      <c r="C27" s="7"/>
      <c r="D27" s="8" t="n">
        <f aca="false">Registration!C3</f>
        <v>0</v>
      </c>
      <c r="E27" s="70" t="s">
        <v>69</v>
      </c>
    </row>
    <row r="28" customFormat="false" ht="14.25" hidden="false" customHeight="false" outlineLevel="0" collapsed="false">
      <c r="B28" s="71" t="s">
        <v>11</v>
      </c>
      <c r="C28" s="71"/>
      <c r="D28" s="72" t="n">
        <f aca="false">Registration!C4</f>
        <v>300</v>
      </c>
      <c r="E28" s="70" t="s">
        <v>70</v>
      </c>
    </row>
    <row r="29" customFormat="false" ht="14.25" hidden="false" customHeight="false" outlineLevel="0" collapsed="false">
      <c r="B29" s="73" t="s">
        <v>14</v>
      </c>
      <c r="C29" s="73"/>
      <c r="D29" s="74" t="n">
        <f aca="false">Registration!C5</f>
        <v>300</v>
      </c>
      <c r="E29" s="70" t="s">
        <v>71</v>
      </c>
    </row>
    <row r="30" customFormat="false" ht="14.25" hidden="false" customHeight="false" outlineLevel="0" collapsed="false">
      <c r="B30" s="68" t="s">
        <v>17</v>
      </c>
      <c r="C30" s="68"/>
      <c r="D30" s="75" t="n">
        <f aca="false">D27+D28-D29</f>
        <v>0</v>
      </c>
      <c r="E30" s="76" t="s">
        <v>72</v>
      </c>
    </row>
    <row r="31" customFormat="false" ht="14.25" hidden="false" customHeight="true" outlineLevel="0" collapsed="false">
      <c r="B31" s="77" t="s">
        <v>20</v>
      </c>
      <c r="C31" s="77"/>
      <c r="D31" s="78" t="e">
        <f aca="false">Registration!C7</f>
        <v>#DIV/0!</v>
      </c>
      <c r="E31" s="79" t="s">
        <v>73</v>
      </c>
    </row>
  </sheetData>
  <mergeCells count="7">
    <mergeCell ref="B25:D25"/>
    <mergeCell ref="B26:C26"/>
    <mergeCell ref="B27:C27"/>
    <mergeCell ref="B28:C28"/>
    <mergeCell ref="B29:C29"/>
    <mergeCell ref="B30:C30"/>
    <mergeCell ref="B31:C31"/>
  </mergeCells>
  <dataValidations count="3">
    <dataValidation allowBlank="true" errorStyle="stop" operator="between" prompt="Enter the name of the person that should get a check from the Treasure." promptTitle="Who Treasurer Should Reimburse?" showDropDown="false" showErrorMessage="true" showInputMessage="true" sqref="E2:E23" type="none">
      <formula1>0</formula1>
      <formula2>0</formula2>
    </dataValidation>
    <dataValidation allowBlank="true" errorStyle="stop" operator="between" prompt="Enter the amount of the expense that was encured." promptTitle="Amount Spent?" showDropDown="false" showErrorMessage="true" showInputMessage="true" sqref="C2:C22" type="none">
      <formula1>0</formula1>
      <formula2>0</formula2>
    </dataValidation>
    <dataValidation allowBlank="true" errorStyle="stop" operator="between" prompt="If the amount spent is to be reimbursed, enter the amount." promptTitle="Amount to Reimburse" showDropDown="false" showErrorMessage="true" showInputMessage="true" sqref="D2:D22" type="none">
      <formula1>0</formula1>
      <formula2>0</formula2>
    </dataValidation>
  </dataValidations>
  <printOptions headings="false" gridLines="false" gridLinesSet="true" horizontalCentered="false" verticalCentered="false"/>
  <pageMargins left="0.5" right="0.5" top="0.5" bottom="0.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F0"/>
    <pageSetUpPr fitToPage="false"/>
  </sheetPr>
  <dimension ref="A1:B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63671875" defaultRowHeight="14.25" zeroHeight="false" outlineLevelRow="0" outlineLevelCol="0"/>
  <cols>
    <col collapsed="false" customWidth="true" hidden="false" outlineLevel="0" max="1" min="1" style="0" width="186.88"/>
  </cols>
  <sheetData>
    <row r="1" customFormat="false" ht="23.25" hidden="false" customHeight="false" outlineLevel="0" collapsed="false">
      <c r="A1" s="80" t="s">
        <v>74</v>
      </c>
    </row>
    <row r="2" customFormat="false" ht="408.75" hidden="false" customHeight="true" outlineLevel="0" collapsed="false"/>
    <row r="3" customFormat="false" ht="408.75" hidden="false" customHeight="true" outlineLevel="0" collapsed="false"/>
    <row r="20" customFormat="false" ht="14.25" hidden="false" customHeight="false" outlineLevel="0" collapsed="false">
      <c r="B20" s="81"/>
    </row>
  </sheetData>
  <printOptions headings="false" gridLines="false" gridLinesSet="true" horizontalCentered="false" verticalCentered="false"/>
  <pageMargins left="0.45" right="0.45" top="0.5" bottom="0.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F0"/>
    <pageSetUpPr fitToPage="false"/>
  </sheetPr>
  <dimension ref="A1:B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63671875" defaultRowHeight="14.25" zeroHeight="false" outlineLevelRow="0" outlineLevelCol="0"/>
  <cols>
    <col collapsed="false" customWidth="true" hidden="false" outlineLevel="0" max="1" min="1" style="0" width="186.88"/>
  </cols>
  <sheetData>
    <row r="1" customFormat="false" ht="23.25" hidden="false" customHeight="false" outlineLevel="0" collapsed="false">
      <c r="A1" s="80" t="s">
        <v>75</v>
      </c>
    </row>
    <row r="2" customFormat="false" ht="408.75" hidden="false" customHeight="true" outlineLevel="0" collapsed="false"/>
    <row r="3" customFormat="false" ht="408.75" hidden="false" customHeight="true" outlineLevel="0" collapsed="false"/>
    <row r="20" customFormat="false" ht="14.25" hidden="false" customHeight="false" outlineLevel="0" collapsed="false">
      <c r="B20" s="81"/>
    </row>
  </sheetData>
  <printOptions headings="false" gridLines="false" gridLinesSet="true" horizontalCentered="false" verticalCentered="false"/>
  <pageMargins left="0.45" right="0.45" top="0.5" bottom="0.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BFBFBF"/>
    <pageSetUpPr fitToPage="false"/>
  </sheetPr>
  <dimension ref="A1:C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8.63671875" defaultRowHeight="14.25" zeroHeight="false" outlineLevelRow="0" outlineLevelCol="0"/>
  <cols>
    <col collapsed="false" customWidth="true" hidden="false" outlineLevel="0" max="1" min="1" style="0" width="9.34"/>
    <col collapsed="false" customWidth="true" hidden="false" outlineLevel="0" max="2" min="2" style="0" width="65"/>
    <col collapsed="false" customWidth="true" hidden="false" outlineLevel="0" max="3" min="3" style="0" width="14.22"/>
  </cols>
  <sheetData>
    <row r="1" customFormat="false" ht="21.75" hidden="false" customHeight="true" outlineLevel="0" collapsed="false">
      <c r="A1" s="82" t="s">
        <v>76</v>
      </c>
      <c r="B1" s="82"/>
      <c r="C1" s="82"/>
    </row>
    <row r="2" customFormat="false" ht="14.25" hidden="false" customHeight="false" outlineLevel="0" collapsed="false">
      <c r="A2" s="83" t="s">
        <v>77</v>
      </c>
      <c r="B2" s="83" t="s">
        <v>78</v>
      </c>
      <c r="C2" s="83" t="s">
        <v>79</v>
      </c>
    </row>
    <row r="3" customFormat="false" ht="14.25" hidden="false" customHeight="false" outlineLevel="0" collapsed="false">
      <c r="A3" s="84" t="n">
        <v>45770</v>
      </c>
      <c r="B3" s="79" t="s">
        <v>80</v>
      </c>
      <c r="C3" s="85" t="s">
        <v>81</v>
      </c>
    </row>
    <row r="4" customFormat="false" ht="28.5" hidden="false" customHeight="false" outlineLevel="0" collapsed="false">
      <c r="A4" s="84" t="n">
        <v>45772</v>
      </c>
      <c r="B4" s="79" t="s">
        <v>82</v>
      </c>
      <c r="C4" s="85" t="s">
        <v>81</v>
      </c>
    </row>
    <row r="5" customFormat="false" ht="14.25" hidden="false" customHeight="false" outlineLevel="0" collapsed="false">
      <c r="A5" s="84" t="n">
        <v>45776</v>
      </c>
      <c r="B5" s="79" t="s">
        <v>83</v>
      </c>
      <c r="C5" s="85" t="s">
        <v>81</v>
      </c>
    </row>
    <row r="6" customFormat="false" ht="28.5" hidden="false" customHeight="false" outlineLevel="0" collapsed="false">
      <c r="A6" s="84" t="n">
        <v>45778</v>
      </c>
      <c r="B6" s="79" t="s">
        <v>84</v>
      </c>
      <c r="C6" s="85" t="s">
        <v>81</v>
      </c>
    </row>
    <row r="7" customFormat="false" ht="14.25" hidden="false" customHeight="false" outlineLevel="0" collapsed="false">
      <c r="A7" s="84" t="n">
        <v>45792</v>
      </c>
      <c r="B7" s="79" t="s">
        <v>85</v>
      </c>
      <c r="C7" s="85" t="s">
        <v>81</v>
      </c>
    </row>
    <row r="8" customFormat="false" ht="14.25" hidden="false" customHeight="false" outlineLevel="0" collapsed="false">
      <c r="A8" s="85"/>
      <c r="B8" s="79"/>
      <c r="C8" s="85"/>
    </row>
    <row r="9" customFormat="false" ht="14.25" hidden="false" customHeight="false" outlineLevel="0" collapsed="false">
      <c r="A9" s="85"/>
      <c r="B9" s="79"/>
      <c r="C9" s="85"/>
    </row>
    <row r="10" customFormat="false" ht="14.25" hidden="false" customHeight="false" outlineLevel="0" collapsed="false">
      <c r="A10" s="85"/>
      <c r="B10" s="79"/>
      <c r="C10" s="85"/>
    </row>
    <row r="11" customFormat="false" ht="14.25" hidden="false" customHeight="false" outlineLevel="0" collapsed="false">
      <c r="A11" s="85"/>
      <c r="B11" s="79"/>
      <c r="C11" s="85"/>
    </row>
    <row r="12" customFormat="false" ht="14.25" hidden="false" customHeight="false" outlineLevel="0" collapsed="false">
      <c r="A12" s="85"/>
      <c r="B12" s="79"/>
      <c r="C12" s="85"/>
    </row>
    <row r="13" customFormat="false" ht="14.25" hidden="false" customHeight="false" outlineLevel="0" collapsed="false">
      <c r="A13" s="85"/>
      <c r="B13" s="79"/>
      <c r="C13" s="85"/>
    </row>
    <row r="14" customFormat="false" ht="14.25" hidden="false" customHeight="false" outlineLevel="0" collapsed="false">
      <c r="A14" s="85"/>
      <c r="B14" s="79"/>
      <c r="C14" s="85"/>
    </row>
    <row r="15" customFormat="false" ht="14.25" hidden="false" customHeight="false" outlineLevel="0" collapsed="false">
      <c r="A15" s="85"/>
      <c r="B15" s="79"/>
      <c r="C15" s="85"/>
    </row>
    <row r="16" customFormat="false" ht="14.25" hidden="false" customHeight="false" outlineLevel="0" collapsed="false">
      <c r="A16" s="85"/>
      <c r="B16" s="79"/>
      <c r="C16" s="85"/>
    </row>
    <row r="17" customFormat="false" ht="14.25" hidden="false" customHeight="false" outlineLevel="0" collapsed="false">
      <c r="A17" s="85"/>
      <c r="B17" s="79"/>
      <c r="C17" s="85"/>
    </row>
    <row r="18" customFormat="false" ht="14.25" hidden="false" customHeight="false" outlineLevel="0" collapsed="false">
      <c r="A18" s="85"/>
      <c r="B18" s="79"/>
      <c r="C18" s="85"/>
    </row>
    <row r="19" customFormat="false" ht="14.25" hidden="false" customHeight="false" outlineLevel="0" collapsed="false">
      <c r="A19" s="85"/>
      <c r="B19" s="79"/>
      <c r="C19" s="85"/>
    </row>
  </sheetData>
  <mergeCells count="1">
    <mergeCell ref="A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LibreOffice/7.6.0.3$Windows_X86_64 LibreOffice_project/69edd8b8ebc41d00b4de3915dc82f8f0fc3b6265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2025-04-16T14:48:20Z</dcterms:created>
  <dc:creator>Bruce Bingham</dc:creator>
  <dc:description/>
  <dc:language>en-US</dc:language>
  <cp:lastModifiedBy/>
  <cp:lastPrinted>2025-05-01T11:26:02Z</cp:lastPrinted>
  <dcterms:modified xsi:type="dcterms:W3CDTF">2025-06-07T12:34:53Z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